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customProperty2.bin" ContentType="application/vnd.openxmlformats-officedocument.spreadsheetml.customProperty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240" yWindow="585" windowWidth="10005" windowHeight="2340" tabRatio="927" activeTab="4"/>
  </bookViews>
  <sheets>
    <sheet name="Index" sheetId="75" r:id="rId1"/>
    <sheet name="03M 2020_BS" sheetId="67" r:id="rId2"/>
    <sheet name="03M 2020_Con P&amp;L" sheetId="68" r:id="rId3"/>
    <sheet name="03M 2020_P&amp;L by BU" sheetId="79" r:id="rId4"/>
    <sheet name="Quarterly standalone" sheetId="76" r:id="rId5"/>
    <sheet name="Prem &amp; Attr. Result by Country" sheetId="77" r:id="rId6"/>
  </sheets>
  <externalReferences>
    <externalReference r:id="rId7"/>
    <externalReference r:id="rId8"/>
    <externalReference r:id="rId9"/>
  </externalReferences>
  <definedNames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Order1" hidden="1">255</definedName>
    <definedName name="_Order2" hidden="1">255</definedName>
    <definedName name="actual_year" hidden="1">'[1]Output1.cuadros resumen'!$G$6</definedName>
    <definedName name="AHORRO" localSheetId="3" hidden="1">{"'transportes'!$A$3:$K$28"}</definedName>
    <definedName name="AHORRO" localSheetId="4" hidden="1">{"'transportes'!$A$3:$K$28"}</definedName>
    <definedName name="AHORRO" hidden="1">{"'transportes'!$A$3:$K$28"}</definedName>
    <definedName name="_xlnm.Print_Area" localSheetId="5">'Prem &amp; Attr. Result by Country'!$B$1:$S$76</definedName>
    <definedName name="_xlnm.Print_Area" localSheetId="4">'Quarterly standalone'!$B$1:$K$82</definedName>
    <definedName name="dd" localSheetId="2" hidden="1">#REF!</definedName>
    <definedName name="dd" localSheetId="3" hidden="1">#REF!</definedName>
    <definedName name="dd" localSheetId="4" hidden="1">#REF!</definedName>
    <definedName name="dd" hidden="1">#REF!</definedName>
    <definedName name="ee" localSheetId="3" hidden="1">{"'transportes'!$A$3:$K$28"}</definedName>
    <definedName name="ee" localSheetId="4" hidden="1">{"'transportes'!$A$3:$K$28"}</definedName>
    <definedName name="ee" hidden="1">{"'transportes'!$A$3:$K$28"}</definedName>
    <definedName name="ff" localSheetId="3" hidden="1">{"'transportes'!$A$3:$K$28"}</definedName>
    <definedName name="ff" localSheetId="4" hidden="1">{"'transportes'!$A$3:$K$28"}</definedName>
    <definedName name="ff" hidden="1">{"'transportes'!$A$3:$K$28"}</definedName>
    <definedName name="FG" localSheetId="3" hidden="1">{"'transportes'!$A$3:$K$28"}</definedName>
    <definedName name="FG" localSheetId="4" hidden="1">{"'transportes'!$A$3:$K$28"}</definedName>
    <definedName name="FG" hidden="1">{"'transportes'!$A$3:$K$28"}</definedName>
    <definedName name="HTML_CodePage" hidden="1">1252</definedName>
    <definedName name="HTML_Control" localSheetId="3" hidden="1">{"'transportes'!$A$3:$K$28"}</definedName>
    <definedName name="HTML_Control" localSheetId="4" hidden="1">{"'transportes'!$A$3:$K$28"}</definedName>
    <definedName name="HTML_Control" hidden="1">{"'transportes'!$A$3:$K$28"}</definedName>
    <definedName name="HTML_Description" hidden="1">""</definedName>
    <definedName name="HTML_Email" hidden="1">""</definedName>
    <definedName name="HTML_Header" hidden="1">"transportes"</definedName>
    <definedName name="HTML_LastUpdate" hidden="1">"19/03/97"</definedName>
    <definedName name="HTML_LineAfter" hidden="1">FALSE</definedName>
    <definedName name="HTML_LineBefore" hidden="1">FALSE</definedName>
    <definedName name="HTML_Name" hidden="1">"pc13"</definedName>
    <definedName name="HTML_OBDlg2" hidden="1">TRUE</definedName>
    <definedName name="HTML_OBDlg4" hidden="1">TRUE</definedName>
    <definedName name="HTML_OS" hidden="1">0</definedName>
    <definedName name="HTML_PathFile" hidden="1">"C:\Mis documentos\ue.trans.htm"</definedName>
    <definedName name="HTML_Title" hidden="1">"Europa-  primas"</definedName>
    <definedName name="IDIOMA">[2]Traducciones!$A:$C</definedName>
    <definedName name="LATAM" localSheetId="3" hidden="1">{"'transportes'!$A$3:$K$28"}</definedName>
    <definedName name="LATAM" localSheetId="4" hidden="1">{"'transportes'!$A$3:$K$28"}</definedName>
    <definedName name="LATAM" hidden="1">{"'transportes'!$A$3:$K$28"}</definedName>
    <definedName name="Mutua" localSheetId="3" hidden="1">{"'transportes'!$A$3:$K$28"}</definedName>
    <definedName name="Mutua" localSheetId="4" hidden="1">{"'transportes'!$A$3:$K$28"}</definedName>
    <definedName name="Mutua" hidden="1">{"'transportes'!$A$3:$K$28"}</definedName>
    <definedName name="prev_year" hidden="1">'[1]Output1.cuadros resumen'!$E$6</definedName>
    <definedName name="solver_lin" hidden="1">0</definedName>
    <definedName name="solver_num" hidden="1">2</definedName>
    <definedName name="solver_rel1" hidden="1">3</definedName>
    <definedName name="solver_rel2" hidden="1">1</definedName>
    <definedName name="solver_rhs1" hidden="1">9.11</definedName>
    <definedName name="solver_rhs2" hidden="1">9.12</definedName>
    <definedName name="solver_tmp" hidden="1">9.12</definedName>
    <definedName name="solver_typ" hidden="1">3</definedName>
    <definedName name="solver_val" hidden="1">32.425</definedName>
    <definedName name="xx" localSheetId="3" hidden="1">{"'transportes'!$A$3:$K$28"}</definedName>
    <definedName name="xx" localSheetId="4" hidden="1">{"'transportes'!$A$3:$K$28"}</definedName>
    <definedName name="xx" hidden="1">{"'transportes'!$A$3:$K$28"}</definedName>
    <definedName name="year" localSheetId="2" hidden="1">#REF!</definedName>
    <definedName name="year" localSheetId="3" hidden="1">#REF!</definedName>
    <definedName name="year" localSheetId="4" hidden="1">#REF!</definedName>
    <definedName name="year" hidden="1">#REF!</definedName>
    <definedName name="Z_10847F0B_B3BF_4088_8056_07507CD5D043_.wvu.Rows" localSheetId="2" hidden="1">#REF!</definedName>
    <definedName name="Z_10847F0B_B3BF_4088_8056_07507CD5D043_.wvu.Rows" localSheetId="3" hidden="1">#REF!</definedName>
    <definedName name="Z_10847F0B_B3BF_4088_8056_07507CD5D043_.wvu.Rows" localSheetId="4" hidden="1">#REF!</definedName>
    <definedName name="Z_10847F0B_B3BF_4088_8056_07507CD5D043_.wvu.Rows" hidden="1">#REF!</definedName>
    <definedName name="Z_1127349E_5961_487A_B6CB_8D975B273469_.wvu.PrintArea" localSheetId="2" hidden="1">#REF!</definedName>
    <definedName name="Z_1127349E_5961_487A_B6CB_8D975B273469_.wvu.PrintArea" localSheetId="3" hidden="1">#REF!</definedName>
    <definedName name="Z_1127349E_5961_487A_B6CB_8D975B273469_.wvu.PrintArea" localSheetId="4" hidden="1">#REF!</definedName>
    <definedName name="Z_1127349E_5961_487A_B6CB_8D975B273469_.wvu.PrintArea" hidden="1">#REF!</definedName>
    <definedName name="Z_477B8045_2293_11D4_BD73_00AA0035C3B2_.wvu.Rows" localSheetId="2" hidden="1">#REF!</definedName>
    <definedName name="Z_477B8045_2293_11D4_BD73_00AA0035C3B2_.wvu.Rows" localSheetId="3" hidden="1">#REF!</definedName>
    <definedName name="Z_477B8045_2293_11D4_BD73_00AA0035C3B2_.wvu.Rows" localSheetId="4" hidden="1">#REF!</definedName>
    <definedName name="Z_477B8045_2293_11D4_BD73_00AA0035C3B2_.wvu.Rows" hidden="1">#REF!</definedName>
    <definedName name="Z_7BBA15C1_24F4_11D4_9FF6_00AA006C0512_.wvu.Cols" localSheetId="2" hidden="1">#REF!</definedName>
    <definedName name="Z_7BBA15C1_24F4_11D4_9FF6_00AA006C0512_.wvu.Cols" localSheetId="3" hidden="1">#REF!</definedName>
    <definedName name="Z_7BBA15C1_24F4_11D4_9FF6_00AA006C0512_.wvu.Cols" localSheetId="4" hidden="1">#REF!</definedName>
    <definedName name="Z_7BBA15C1_24F4_11D4_9FF6_00AA006C0512_.wvu.Cols" hidden="1">#REF!</definedName>
    <definedName name="Z_8BEBE25C_D1C3_11D5_B324_00AA006C04DF_.wvu.Rows" localSheetId="2" hidden="1">'[3]ACTIVO EXPORT TREB'!#REF!</definedName>
    <definedName name="Z_8BEBE25C_D1C3_11D5_B324_00AA006C04DF_.wvu.Rows" localSheetId="3" hidden="1">'[3]ACTIVO EXPORT TREB'!#REF!</definedName>
    <definedName name="Z_8BEBE25C_D1C3_11D5_B324_00AA006C04DF_.wvu.Rows" hidden="1">'[3]ACTIVO EXPORT TREB'!#REF!</definedName>
    <definedName name="Z_9A519564_2C41_11D2_BECE_00AA006B9ED7_.wvu.Cols" localSheetId="2" hidden="1">#REF!</definedName>
    <definedName name="Z_9A519564_2C41_11D2_BECE_00AA006B9ED7_.wvu.Cols" localSheetId="3" hidden="1">#REF!</definedName>
    <definedName name="Z_9A519564_2C41_11D2_BECE_00AA006B9ED7_.wvu.Cols" localSheetId="4" hidden="1">#REF!</definedName>
    <definedName name="Z_9A519564_2C41_11D2_BECE_00AA006B9ED7_.wvu.Cols" hidden="1">#REF!</definedName>
    <definedName name="Z_A2EB647E_0B1C_496F_83BE_16818048CEDA_.wvu.Rows" localSheetId="2" hidden="1">#REF!</definedName>
    <definedName name="Z_A2EB647E_0B1C_496F_83BE_16818048CEDA_.wvu.Rows" localSheetId="3" hidden="1">#REF!</definedName>
    <definedName name="Z_A2EB647E_0B1C_496F_83BE_16818048CEDA_.wvu.Rows" localSheetId="4" hidden="1">#REF!</definedName>
    <definedName name="Z_A2EB647E_0B1C_496F_83BE_16818048CEDA_.wvu.Rows" hidden="1">#REF!</definedName>
    <definedName name="Z_E8E6AF44_2C4A_11D2_AAB4_00AA006B8FE5_.wvu.Cols" localSheetId="2" hidden="1">#REF!</definedName>
    <definedName name="Z_E8E6AF44_2C4A_11D2_AAB4_00AA006B8FE5_.wvu.Cols" localSheetId="3" hidden="1">#REF!</definedName>
    <definedName name="Z_E8E6AF44_2C4A_11D2_AAB4_00AA006B8FE5_.wvu.Cols" localSheetId="4" hidden="1">#REF!</definedName>
    <definedName name="Z_E8E6AF44_2C4A_11D2_AAB4_00AA006B8FE5_.wvu.Cols" hidden="1">#REF!</definedName>
    <definedName name="Z_FE38714C_8C8F_11D3_BE50_00AA006C0512_.wvu.Rows" localSheetId="2" hidden="1">#REF!,#REF!</definedName>
    <definedName name="Z_FE38714C_8C8F_11D3_BE50_00AA006C0512_.wvu.Rows" localSheetId="3" hidden="1">#REF!,#REF!</definedName>
    <definedName name="Z_FE38714C_8C8F_11D3_BE50_00AA006C0512_.wvu.Rows" localSheetId="4" hidden="1">#REF!,#REF!</definedName>
    <definedName name="Z_FE38714C_8C8F_11D3_BE50_00AA006C0512_.wvu.Rows" hidden="1">#REF!,#REF!</definedName>
  </definedNames>
  <calcPr calcId="162913"/>
</workbook>
</file>

<file path=xl/calcChain.xml><?xml version="1.0" encoding="utf-8"?>
<calcChain xmlns="http://schemas.openxmlformats.org/spreadsheetml/2006/main">
  <c r="B2" i="79" l="1"/>
  <c r="B2" i="77"/>
  <c r="B2" i="68"/>
  <c r="B2" i="67"/>
  <c r="B2" i="76"/>
</calcChain>
</file>

<file path=xl/sharedStrings.xml><?xml version="1.0" encoding="utf-8"?>
<sst xmlns="http://schemas.openxmlformats.org/spreadsheetml/2006/main" count="417" uniqueCount="215">
  <si>
    <t>IBERIA</t>
  </si>
  <si>
    <t>MAPFRE ASISTENCIA</t>
  </si>
  <si>
    <t>Non-controlling interests</t>
  </si>
  <si>
    <t>Net result</t>
  </si>
  <si>
    <t>Combined ratio</t>
  </si>
  <si>
    <t>Expense ratio</t>
  </si>
  <si>
    <t>Loss ratio</t>
  </si>
  <si>
    <t>NORTH AMERICA</t>
  </si>
  <si>
    <t>BRAZIL</t>
  </si>
  <si>
    <t>LATAM NORTH</t>
  </si>
  <si>
    <t>LATAM SOUTH</t>
  </si>
  <si>
    <t>TOTAL ASSETS</t>
  </si>
  <si>
    <t>II. Financial investments</t>
  </si>
  <si>
    <t>III. Tax receivables</t>
  </si>
  <si>
    <t>A) INTANGIBLE ASSETS</t>
  </si>
  <si>
    <t>I. Goodwill</t>
  </si>
  <si>
    <t>II. Other intangible assets</t>
  </si>
  <si>
    <t>B) PROPERTY, PLANT AND EQUIPMENT</t>
  </si>
  <si>
    <t>II. Other property, plant and equipment</t>
  </si>
  <si>
    <t>C) INVESTMENTS</t>
  </si>
  <si>
    <t>III. Investments recorded by applying the equity method</t>
  </si>
  <si>
    <t>IV. Deposits established for accepted reinsurance</t>
  </si>
  <si>
    <t>V. Other investments</t>
  </si>
  <si>
    <t>D) INVESTMENTS ON BEHALF OF LIFE INSURANCE POLICYHOLDERS BEARING THE INVESTMENT RISK</t>
  </si>
  <si>
    <t>E) INVENTORIES</t>
  </si>
  <si>
    <t>F) PARTICIPATION OF REINSURANCE IN TECHNICAL PROVISIONS</t>
  </si>
  <si>
    <t>G) DEFERRED TAX ASSETS</t>
  </si>
  <si>
    <t>H) RECEIVABLES</t>
  </si>
  <si>
    <t>I. Receivables on direct insurance and co-insurance operations</t>
  </si>
  <si>
    <t>II. Receivables on reinsurance operations</t>
  </si>
  <si>
    <t>IV. Corporate and other receivables</t>
  </si>
  <si>
    <t>V. Shareholders, called capital</t>
  </si>
  <si>
    <t>I) CASH</t>
  </si>
  <si>
    <t>J) ACCRUAL ADJUSTMENTS</t>
  </si>
  <si>
    <t>K) OTHER ASSETS</t>
  </si>
  <si>
    <t>L) NON-CURRENT ASSETS HELD FOR SALE AND FROM DISCONTINUED OPERATIONS</t>
  </si>
  <si>
    <t xml:space="preserve"> 1. Tax on profits receivable</t>
  </si>
  <si>
    <t xml:space="preserve"> 2. Other tax receivables</t>
  </si>
  <si>
    <t xml:space="preserve"> 3. Trading portfolio</t>
  </si>
  <si>
    <t xml:space="preserve"> 2. Available-for-sale portfolio</t>
  </si>
  <si>
    <t xml:space="preserve"> 1. Held-to-maturity portfolio</t>
  </si>
  <si>
    <t>VI. Tax liabilities</t>
  </si>
  <si>
    <t>TOTAL LIABILITIES AND EQUITY</t>
  </si>
  <si>
    <t>A) EQUITY</t>
  </si>
  <si>
    <t>I. Paid-up capital</t>
  </si>
  <si>
    <t>II. Share premium</t>
  </si>
  <si>
    <t>III. Reserves</t>
  </si>
  <si>
    <t>IV. Interim dividend</t>
  </si>
  <si>
    <t>V. Treasury Stock</t>
  </si>
  <si>
    <t>VI. Result attributable to controlling company</t>
  </si>
  <si>
    <t>VII. Other equity instruments</t>
  </si>
  <si>
    <t>VIII. Valuation change adjustments</t>
  </si>
  <si>
    <t>IX. Currency conversion differences</t>
  </si>
  <si>
    <t>Equity attributable to the controlling company’s shareholders</t>
  </si>
  <si>
    <t>B) SUBORDINATED LIABILITIES</t>
  </si>
  <si>
    <t>C) TECHNICAL PROVISIONS</t>
  </si>
  <si>
    <t>I. Provisions for unearned premiums and unexpired risks</t>
  </si>
  <si>
    <t>II. Provisions for life insurance</t>
  </si>
  <si>
    <t>III. Provision for outstanding claims</t>
  </si>
  <si>
    <t>IV. Other technical provisions</t>
  </si>
  <si>
    <t>D) TECHNICAL PROVISIONS FOR LIFE INSURANCE WHERE POLICYHOLDERS BEAR THE INVESTMENT RISK</t>
  </si>
  <si>
    <t>E) PROVISIONS FOR RISKS AND EXPENSES</t>
  </si>
  <si>
    <t>F) DEPOSITS RECEIVED ON CEDED AND RETROCEDED REINSURANCE</t>
  </si>
  <si>
    <t>G) DEFERRED TAX LIABILITIES</t>
  </si>
  <si>
    <t>H) DEBT</t>
  </si>
  <si>
    <t>I. Issue of debentures and other negotiable securities</t>
  </si>
  <si>
    <t>II. Due to credit institutions</t>
  </si>
  <si>
    <t>III. Other financial liabilities</t>
  </si>
  <si>
    <t>IV. Due on direct insurance and co-insurance operations</t>
  </si>
  <si>
    <t>V. Due on reinsurance operations</t>
  </si>
  <si>
    <t>1. Tax on profits to be paid</t>
  </si>
  <si>
    <t>2. Other tax liabilities</t>
  </si>
  <si>
    <t>VII. Other debts</t>
  </si>
  <si>
    <t>I) ACCRUAL ADJUSTMENTS</t>
  </si>
  <si>
    <t>J) LIABILITIES LINKED TO NON-CURRENT ASSETS HELD FOR SALE AND FROM DISCONTINUED OPERATIONS</t>
  </si>
  <si>
    <t>I. REVENUE FROM INSURANCE BUSINESS</t>
  </si>
  <si>
    <t>II. INSURANCE BUSINESS EXPENSES</t>
  </si>
  <si>
    <t>III. OTHER ACTIVITIES</t>
  </si>
  <si>
    <t>TOTAL REVENUE FROM INSURANCE BUSINESS</t>
  </si>
  <si>
    <t>TOTAL EXPENSES FROM INSURANCE BUSINESS</t>
  </si>
  <si>
    <t>RESULT FROM THE INSURANCE BUSINESS</t>
  </si>
  <si>
    <t xml:space="preserve">  a) Written premiums, direct insurance</t>
  </si>
  <si>
    <t xml:space="preserve">  b) Premiums from accepted reinsurance</t>
  </si>
  <si>
    <t xml:space="preserve">  c) Premiums from ceded reinsurance</t>
  </si>
  <si>
    <t xml:space="preserve">  d) Variations in provisions for unearned premiums and unexpired risks</t>
  </si>
  <si>
    <t xml:space="preserve">    Direct insurance</t>
  </si>
  <si>
    <t xml:space="preserve">    Accepted reinsurance</t>
  </si>
  <si>
    <t xml:space="preserve">    Ceded reinsurance</t>
  </si>
  <si>
    <t xml:space="preserve"> 2. Share in profits from equity-accounted companies</t>
  </si>
  <si>
    <t xml:space="preserve"> 3. Revenue from investments</t>
  </si>
  <si>
    <t xml:space="preserve">  a) From operations</t>
  </si>
  <si>
    <t xml:space="preserve">  b) From equity</t>
  </si>
  <si>
    <t xml:space="preserve"> 5. Other technical revenue</t>
  </si>
  <si>
    <t xml:space="preserve"> 6. Other non-technical revenue</t>
  </si>
  <si>
    <t xml:space="preserve"> 7. Positive foreign exchange differences</t>
  </si>
  <si>
    <t xml:space="preserve"> 8. Reversal of the asset impairment provision</t>
  </si>
  <si>
    <t xml:space="preserve"> 1. Incurred claims for the year, net</t>
  </si>
  <si>
    <t xml:space="preserve">  a) Claims paid and variation in provision for claims, net</t>
  </si>
  <si>
    <t xml:space="preserve">   Direct insurance</t>
  </si>
  <si>
    <t xml:space="preserve">   Accepted reinsurance</t>
  </si>
  <si>
    <t xml:space="preserve">   Ceded reinsurance</t>
  </si>
  <si>
    <t xml:space="preserve">  b) Claims-related expenses</t>
  </si>
  <si>
    <t xml:space="preserve"> 2. Variation in other technical provisions, net</t>
  </si>
  <si>
    <t xml:space="preserve"> 3. Profit sharing and returned premiums</t>
  </si>
  <si>
    <t xml:space="preserve"> 4. Net operating expenses</t>
  </si>
  <si>
    <t xml:space="preserve">  a) Acquisition expenses</t>
  </si>
  <si>
    <t xml:space="preserve">  b) Administration expenses</t>
  </si>
  <si>
    <t xml:space="preserve">  c) Commissions and participation in reinsurance</t>
  </si>
  <si>
    <t xml:space="preserve"> 5. Share in losses from equity-accounted companies</t>
  </si>
  <si>
    <t xml:space="preserve">  b) From equity and financial accounts</t>
  </si>
  <si>
    <t xml:space="preserve"> 8. Other technical expenses</t>
  </si>
  <si>
    <t xml:space="preserve"> 9. Other non-technical expenses</t>
  </si>
  <si>
    <t xml:space="preserve"> 10. Negative foreign exchange differences</t>
  </si>
  <si>
    <t xml:space="preserve"> 11. Allowance to the asset impairment provision</t>
  </si>
  <si>
    <t xml:space="preserve"> 1. Operating revenue</t>
  </si>
  <si>
    <t xml:space="preserve"> 2. Operating expenses</t>
  </si>
  <si>
    <t xml:space="preserve"> 4. Results from non-controlling interests</t>
  </si>
  <si>
    <t xml:space="preserve">  a) Share in profits from equity-accounted companies</t>
  </si>
  <si>
    <t xml:space="preserve">  b) Share in losses from equity-accounted companies</t>
  </si>
  <si>
    <t xml:space="preserve"> 5. Reversal of asset impairment provision</t>
  </si>
  <si>
    <t>RESULT FROM OTHER ACTIVITIES</t>
  </si>
  <si>
    <t>IV. RESULT ON RESTATEMENT OF FINANCIAL ACCOUNTS</t>
  </si>
  <si>
    <t>V. RESULT BEFORE TAXES FROM ONGOING OPERATIONS</t>
  </si>
  <si>
    <t>VII. RESULT AFTER TAX FROM ONGOING OPERATIONS</t>
  </si>
  <si>
    <t>VIII. RESULT AFTER TAX FROM DISCONTINUED OPERATIONS</t>
  </si>
  <si>
    <t>IX. RESULT FOR THE FINANCIAL YEAR</t>
  </si>
  <si>
    <t xml:space="preserve"> 6. Allowance to the asset impairment provision</t>
  </si>
  <si>
    <t xml:space="preserve"> 7. Result from the disposal of non-current assets classified as held for sale, not included in discontinued operations</t>
  </si>
  <si>
    <t xml:space="preserve">  b) Financial expenses</t>
  </si>
  <si>
    <t xml:space="preserve"> 1. Attributable to non-controlling interests</t>
  </si>
  <si>
    <t xml:space="preserve"> 2. Attributable to the controlling company</t>
  </si>
  <si>
    <t xml:space="preserve">  a) Financial income</t>
  </si>
  <si>
    <t xml:space="preserve"> 3. Net financial income</t>
  </si>
  <si>
    <t xml:space="preserve">Consolidated Balance Sheet </t>
  </si>
  <si>
    <t>Consolidated Profit &amp; Loss</t>
  </si>
  <si>
    <t>Profit &amp; Loss by Business Unit</t>
  </si>
  <si>
    <t>--</t>
  </si>
  <si>
    <t>Jan.-Mar.</t>
  </si>
  <si>
    <t>Apr.-Jun.</t>
  </si>
  <si>
    <t>Jul.-Sept.</t>
  </si>
  <si>
    <t>Sept.-Dec.</t>
  </si>
  <si>
    <t>Period</t>
  </si>
  <si>
    <t>Consolidated figures</t>
  </si>
  <si>
    <t>Written and accepted premiums - Total</t>
  </si>
  <si>
    <t>Written and accepted premiums - Non-Life</t>
  </si>
  <si>
    <t>Written and accepted premiums - Life</t>
  </si>
  <si>
    <t>Figures by business unit</t>
  </si>
  <si>
    <t>Holdings and consolidation adjustments</t>
  </si>
  <si>
    <t>Quarterly standalone figures</t>
  </si>
  <si>
    <t xml:space="preserve"> 4. Unrealized gains on investments on behalf of life insurance policyholders bearing the investment risk</t>
  </si>
  <si>
    <t xml:space="preserve"> 7. Unrealized losses on investments on behalf of life insurance policyholders bearing the investment risk</t>
  </si>
  <si>
    <t>VI. TAX ON PROFITS FROM ONGOING OPERATIONS</t>
  </si>
  <si>
    <t>I. Real estate for own use</t>
  </si>
  <si>
    <t>I. Real estate investments</t>
  </si>
  <si>
    <t>Total consolidated revenue</t>
  </si>
  <si>
    <t>EURASIA</t>
  </si>
  <si>
    <t>Premiums and attributable result by Country</t>
  </si>
  <si>
    <t>Portugal</t>
  </si>
  <si>
    <t>Honduras</t>
  </si>
  <si>
    <t>Colombia</t>
  </si>
  <si>
    <t>Argentina</t>
  </si>
  <si>
    <t>Chile</t>
  </si>
  <si>
    <t>Puerto Rico</t>
  </si>
  <si>
    <t>Malta</t>
  </si>
  <si>
    <t>Indonesia</t>
  </si>
  <si>
    <t>Premiums by country</t>
  </si>
  <si>
    <t>Spain</t>
  </si>
  <si>
    <t>Mexico</t>
  </si>
  <si>
    <t>Panama</t>
  </si>
  <si>
    <t>Dominican Rep.</t>
  </si>
  <si>
    <t>Peru</t>
  </si>
  <si>
    <t>United States</t>
  </si>
  <si>
    <t>Turkey</t>
  </si>
  <si>
    <t>Italy</t>
  </si>
  <si>
    <t>Germany</t>
  </si>
  <si>
    <t>Phillipines</t>
  </si>
  <si>
    <t>Attributable result</t>
  </si>
  <si>
    <t>Accumulated figures</t>
  </si>
  <si>
    <t>March</t>
  </si>
  <si>
    <t>June</t>
  </si>
  <si>
    <t>September</t>
  </si>
  <si>
    <t>December</t>
  </si>
  <si>
    <t>CONS. ADJUST. &amp; CORPORATE AREAS</t>
  </si>
  <si>
    <t>TOTAL</t>
  </si>
  <si>
    <t>Gross written and accepted premiums</t>
  </si>
  <si>
    <t>Net premiums earned</t>
  </si>
  <si>
    <t>Net claims incurred and variation in other technical provisions</t>
  </si>
  <si>
    <t>Net operating expenses</t>
  </si>
  <si>
    <t>Other technical revenue and expenses</t>
  </si>
  <si>
    <t>Technical result</t>
  </si>
  <si>
    <t>Net financial income</t>
  </si>
  <si>
    <t>Other non-technical revenue and expenses</t>
  </si>
  <si>
    <t>Result of Non-Life business</t>
  </si>
  <si>
    <t>Financial result and other non-technical revenue</t>
  </si>
  <si>
    <t>Result of Life business</t>
  </si>
  <si>
    <t>Result from other business activities</t>
  </si>
  <si>
    <t>Hyperinflation adjustments</t>
  </si>
  <si>
    <t>Result before tax</t>
  </si>
  <si>
    <t>Tax on profits</t>
  </si>
  <si>
    <t>Result from discontinued operations</t>
  </si>
  <si>
    <t>Investments, real estate and cash</t>
  </si>
  <si>
    <t>Technical reserves</t>
  </si>
  <si>
    <t>Shareholders' equity</t>
  </si>
  <si>
    <t>ROE</t>
  </si>
  <si>
    <t>MAPFRE RE*</t>
  </si>
  <si>
    <t xml:space="preserve"> 1. Premiums earned, net</t>
  </si>
  <si>
    <t xml:space="preserve"> 6. Investment expenses</t>
  </si>
  <si>
    <t>Attributable net result</t>
  </si>
  <si>
    <t>DECEMBER 2019</t>
  </si>
  <si>
    <t>03M 2020</t>
  </si>
  <si>
    <t>MARCH 2020</t>
  </si>
  <si>
    <t>MARCH 2019</t>
  </si>
  <si>
    <t>Δ Annual
Jan.-Mar.
2020/2019</t>
  </si>
  <si>
    <t>MAPFRE RE</t>
  </si>
  <si>
    <t>Δ Annual
March
2020/2019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</si>
</sst>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C0A]mmm\-yy;@"/>
    <numFmt numFmtId="167" formatCode="#,##0.0"/>
    <numFmt numFmtId="168" formatCode="0.0%"/>
    <numFmt numFmtId="169" formatCode="_(&quot;$&quot;* #,##0_);_(&quot;$&quot;* \(#,##0\);_(&quot;$&quot;* &quot;-&quot;_);_(@_)"/>
    <numFmt numFmtId="170" formatCode="_(* #,##0_);_(* \(#,##0\);_(* &quot;-&quot;_);_(@_)"/>
    <numFmt numFmtId="171" formatCode="0.0&quot;%&quot;"/>
    <numFmt numFmtId="172" formatCode="_(* #,##0.00_);_(* \(#,##0.00\);_(* &quot;-&quot;??_);_(@_)"/>
    <numFmt numFmtId="173" formatCode="General_)"/>
    <numFmt numFmtId="174" formatCode="_(&quot;$&quot;* #,##0.00_);_(&quot;$&quot;* \(#,##0.00\);_(&quot;$&quot;* &quot;-&quot;??_);_(@_)"/>
    <numFmt numFmtId="175" formatCode="_-* #,##0.00\ [$€]_-;\-* #,##0.00\ [$€]_-;_-* &quot;-&quot;??\ [$€]_-;_-@_-"/>
    <numFmt numFmtId="176" formatCode="d\-mmmm\-yyyy"/>
    <numFmt numFmtId="177" formatCode="0_)"/>
    <numFmt numFmtId="178" formatCode="#,##0.00\ &quot;Pts&quot;;\-#,##0.00\ &quot;Pts&quot;"/>
    <numFmt numFmtId="179" formatCode="#,##0\ &quot;Pts&quot;;\-#,##0\ &quot;Pts&quot;"/>
    <numFmt numFmtId="180" formatCode="0.00_)"/>
    <numFmt numFmtId="181" formatCode="#,##0;\-\ #,##0;_-\ &quot;- &quot;"/>
    <numFmt numFmtId="182" formatCode="mm/dd/yy"/>
    <numFmt numFmtId="183" formatCode="#,##0.0_);\(#,##0.0\)"/>
    <numFmt numFmtId="184" formatCode="0.0\ &quot;p.p.&quot;"/>
  </numFmts>
  <fonts count="1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8"/>
      <name val="Times New Roman"/>
      <family val="1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12"/>
      <name val="Times New Roman"/>
      <family val="1"/>
    </font>
    <font>
      <sz val="10"/>
      <color indexed="8"/>
      <name val="Garamond"/>
      <family val="2"/>
    </font>
    <font>
      <sz val="10"/>
      <name val="Times New Roman"/>
      <family val="1"/>
    </font>
    <font>
      <sz val="10"/>
      <name val="MS Serif"/>
      <family val="1"/>
    </font>
    <font>
      <sz val="10"/>
      <color indexed="16"/>
      <name val="MS Serif"/>
      <family val="1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8"/>
      <color indexed="24"/>
      <name val="Times New Roman"/>
      <family val="1"/>
    </font>
    <font>
      <sz val="8"/>
      <color indexed="24"/>
      <name val="Times New Roman"/>
      <family val="1"/>
    </font>
    <font>
      <i/>
      <sz val="12"/>
      <color indexed="24"/>
      <name val="Times New Roman"/>
      <family val="1"/>
    </font>
    <font>
      <sz val="12"/>
      <color indexed="24"/>
      <name val="Arial"/>
      <family val="2"/>
    </font>
    <font>
      <sz val="12"/>
      <color indexed="24"/>
      <name val="Times New Roman"/>
      <family val="1"/>
    </font>
    <font>
      <sz val="8"/>
      <color indexed="24"/>
      <name val="Arial"/>
      <family val="2"/>
    </font>
    <font>
      <i/>
      <sz val="12"/>
      <color indexed="24"/>
      <name val="Arial"/>
      <family val="2"/>
    </font>
    <font>
      <sz val="10"/>
      <name val="Helv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4"/>
      <color indexed="8"/>
      <name val="Times New Roman"/>
      <family val="1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8"/>
      <name val="MS Sans Serif"/>
      <family val="2"/>
    </font>
    <font>
      <u/>
      <sz val="8"/>
      <color indexed="12"/>
      <name val="Helv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i/>
      <sz val="16"/>
      <name val="Helv"/>
    </font>
    <font>
      <sz val="10"/>
      <color indexed="9"/>
      <name val="Garamond"/>
      <family val="2"/>
    </font>
    <font>
      <sz val="9"/>
      <color theme="1" tint="0.34998626667073579"/>
      <name val="Calibri"/>
      <family val="2"/>
      <scheme val="minor"/>
    </font>
    <font>
      <sz val="10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name val="Wingdings"/>
      <charset val="2"/>
    </font>
    <font>
      <sz val="8"/>
      <name val="Helv"/>
    </font>
    <font>
      <sz val="8"/>
      <name val="MS Sans Serif"/>
      <family val="2"/>
    </font>
    <font>
      <b/>
      <sz val="8"/>
      <color indexed="8"/>
      <name val="Helv"/>
    </font>
    <font>
      <b/>
      <sz val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28"/>
      <color theme="1" tint="0.34998626667073579"/>
      <name val="Cambria"/>
      <family val="2"/>
      <scheme val="major"/>
    </font>
    <font>
      <b/>
      <sz val="9"/>
      <color theme="1" tint="0.34998626667073579"/>
      <name val="Cambria"/>
      <family val="2"/>
      <scheme val="major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b/>
      <sz val="12"/>
      <color rgb="FF3E4A52"/>
      <name val="Trebuchet MS"/>
      <family val="2"/>
    </font>
    <font>
      <sz val="12"/>
      <color rgb="FF3E4A52"/>
      <name val="Trebuchet MS"/>
      <family val="2"/>
    </font>
    <font>
      <sz val="10"/>
      <name val="Trebuchet MS"/>
      <family val="2"/>
    </font>
    <font>
      <sz val="12"/>
      <color rgb="FFFF0000"/>
      <name val="Trebuchet MS"/>
      <family val="2"/>
    </font>
    <font>
      <sz val="13"/>
      <color rgb="FFED0022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2"/>
      <color theme="0"/>
      <name val="Trebuchet MS"/>
      <family val="2"/>
    </font>
    <font>
      <b/>
      <sz val="22"/>
      <color theme="0"/>
      <name val="Trebuchet MS"/>
      <family val="2"/>
    </font>
    <font>
      <sz val="11"/>
      <color rgb="FFFF0022"/>
      <name val="Trebuchet MS"/>
      <family val="2"/>
    </font>
    <font>
      <b/>
      <sz val="11"/>
      <color theme="0"/>
      <name val="Trebuchet MS"/>
      <family val="2"/>
    </font>
    <font>
      <sz val="11"/>
      <color rgb="FFED0022"/>
      <name val="Trebuchet MS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b/>
      <sz val="12"/>
      <name val="Trebuchet MS"/>
      <family val="2"/>
    </font>
    <font>
      <b/>
      <sz val="10"/>
      <color rgb="FFFF0000"/>
      <name val="Trebuchet MS"/>
      <family val="2"/>
    </font>
    <font>
      <b/>
      <sz val="12"/>
      <color rgb="FFED002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b/>
      <sz val="8"/>
      <color indexed="10"/>
      <name val="Trebuchet MS"/>
      <family val="2"/>
    </font>
    <font>
      <sz val="10"/>
      <color rgb="FFED0022"/>
      <name val="Trebuchet MS"/>
      <family val="2"/>
    </font>
    <font>
      <b/>
      <sz val="10"/>
      <color rgb="FFED0022"/>
      <name val="Trebuchet MS"/>
      <family val="2"/>
    </font>
    <font>
      <sz val="10"/>
      <color rgb="FF3E4A52"/>
      <name val="Trebuchet MS"/>
      <family val="2"/>
    </font>
    <font>
      <b/>
      <sz val="10"/>
      <color rgb="FF3E4A52"/>
      <name val="Trebuchet MS"/>
      <family val="2"/>
    </font>
    <font>
      <sz val="9"/>
      <color rgb="FFED0022"/>
      <name val="Trebuchet MS"/>
      <family val="2"/>
    </font>
    <font>
      <sz val="12"/>
      <name val="Calibri Light"/>
      <family val="2"/>
    </font>
    <font>
      <b/>
      <sz val="12"/>
      <color theme="0"/>
      <name val="Calibri Light"/>
      <family val="2"/>
    </font>
    <font>
      <b/>
      <sz val="12"/>
      <name val="Calibri Light"/>
      <family val="2"/>
    </font>
    <font>
      <b/>
      <sz val="14"/>
      <name val="Calibri Light"/>
      <family val="2"/>
    </font>
    <font>
      <sz val="12"/>
      <name val="DIN"/>
    </font>
    <font>
      <sz val="11"/>
      <name val="Trebuchet MS"/>
      <family val="2"/>
    </font>
    <font>
      <b/>
      <sz val="11"/>
      <name val="Trebuchet MS"/>
      <family val="2"/>
    </font>
  </fonts>
  <fills count="6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darkVertical"/>
    </fill>
    <fill>
      <patternFill patternType="solid">
        <fgColor theme="0"/>
        <bgColor indexed="64"/>
      </patternFill>
    </fill>
    <fill>
      <patternFill patternType="solid">
        <fgColor rgb="FFED00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81E05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rgb="FF607380"/>
      </left>
      <right style="hair">
        <color rgb="FF607380"/>
      </right>
      <top/>
      <bottom style="hair">
        <color rgb="FF60738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hair">
        <color rgb="FF607380"/>
      </right>
      <top/>
      <bottom/>
      <diagonal/>
    </border>
    <border>
      <left style="hair">
        <color rgb="FF607380"/>
      </left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rgb="FF607380"/>
      </right>
      <top style="hair">
        <color auto="1"/>
      </top>
      <bottom style="hair">
        <color auto="1"/>
      </bottom>
      <diagonal/>
    </border>
    <border>
      <left style="hair">
        <color rgb="FFFF0000"/>
      </left>
      <right/>
      <top style="hair">
        <color rgb="FFFF0000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/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/>
      <right style="hair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thin">
        <color theme="0" tint="-0.499984740745262"/>
      </bottom>
      <diagonal/>
    </border>
    <border>
      <left/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hair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auto="1"/>
      </top>
      <bottom style="thin">
        <color auto="1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indexed="64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</borders>
  <cellStyleXfs count="920">
    <xf numFmtId="0" fontId="0" fillId="0" borderId="0"/>
    <xf numFmtId="166" fontId="17" fillId="0" borderId="0" applyNumberFormat="0" applyFill="0" applyBorder="0" applyAlignment="0" applyProtection="0"/>
    <xf numFmtId="0" fontId="18" fillId="33" borderId="0" applyNumberFormat="0" applyBorder="0" applyAlignment="0" applyProtection="0"/>
    <xf numFmtId="166" fontId="19" fillId="33" borderId="0" applyNumberFormat="0" applyBorder="0" applyAlignment="0" applyProtection="0"/>
    <xf numFmtId="0" fontId="18" fillId="34" borderId="0" applyNumberFormat="0" applyBorder="0" applyAlignment="0" applyProtection="0"/>
    <xf numFmtId="166" fontId="19" fillId="34" borderId="0" applyNumberFormat="0" applyBorder="0" applyAlignment="0" applyProtection="0"/>
    <xf numFmtId="0" fontId="18" fillId="35" borderId="0" applyNumberFormat="0" applyBorder="0" applyAlignment="0" applyProtection="0"/>
    <xf numFmtId="166" fontId="19" fillId="35" borderId="0" applyNumberFormat="0" applyBorder="0" applyAlignment="0" applyProtection="0"/>
    <xf numFmtId="0" fontId="18" fillId="36" borderId="0" applyNumberFormat="0" applyBorder="0" applyAlignment="0" applyProtection="0"/>
    <xf numFmtId="166" fontId="19" fillId="36" borderId="0" applyNumberFormat="0" applyBorder="0" applyAlignment="0" applyProtection="0"/>
    <xf numFmtId="0" fontId="18" fillId="37" borderId="0" applyNumberFormat="0" applyBorder="0" applyAlignment="0" applyProtection="0"/>
    <xf numFmtId="166" fontId="19" fillId="37" borderId="0" applyNumberFormat="0" applyBorder="0" applyAlignment="0" applyProtection="0"/>
    <xf numFmtId="0" fontId="18" fillId="38" borderId="0" applyNumberFormat="0" applyBorder="0" applyAlignment="0" applyProtection="0"/>
    <xf numFmtId="166" fontId="19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39" borderId="0" applyNumberFormat="0" applyBorder="0" applyAlignment="0" applyProtection="0"/>
    <xf numFmtId="166" fontId="19" fillId="39" borderId="0" applyNumberFormat="0" applyBorder="0" applyAlignment="0" applyProtection="0"/>
    <xf numFmtId="0" fontId="18" fillId="40" borderId="0" applyNumberFormat="0" applyBorder="0" applyAlignment="0" applyProtection="0"/>
    <xf numFmtId="166" fontId="19" fillId="40" borderId="0" applyNumberFormat="0" applyBorder="0" applyAlignment="0" applyProtection="0"/>
    <xf numFmtId="0" fontId="18" fillId="41" borderId="0" applyNumberFormat="0" applyBorder="0" applyAlignment="0" applyProtection="0"/>
    <xf numFmtId="166" fontId="19" fillId="41" borderId="0" applyNumberFormat="0" applyBorder="0" applyAlignment="0" applyProtection="0"/>
    <xf numFmtId="0" fontId="18" fillId="36" borderId="0" applyNumberFormat="0" applyBorder="0" applyAlignment="0" applyProtection="0"/>
    <xf numFmtId="166" fontId="19" fillId="36" borderId="0" applyNumberFormat="0" applyBorder="0" applyAlignment="0" applyProtection="0"/>
    <xf numFmtId="0" fontId="18" fillId="39" borderId="0" applyNumberFormat="0" applyBorder="0" applyAlignment="0" applyProtection="0"/>
    <xf numFmtId="166" fontId="19" fillId="39" borderId="0" applyNumberFormat="0" applyBorder="0" applyAlignment="0" applyProtection="0"/>
    <xf numFmtId="0" fontId="18" fillId="42" borderId="0" applyNumberFormat="0" applyBorder="0" applyAlignment="0" applyProtection="0"/>
    <xf numFmtId="166" fontId="19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166" fontId="21" fillId="43" borderId="0" applyNumberFormat="0" applyBorder="0" applyAlignment="0" applyProtection="0"/>
    <xf numFmtId="0" fontId="20" fillId="40" borderId="0" applyNumberFormat="0" applyBorder="0" applyAlignment="0" applyProtection="0"/>
    <xf numFmtId="166" fontId="21" fillId="40" borderId="0" applyNumberFormat="0" applyBorder="0" applyAlignment="0" applyProtection="0"/>
    <xf numFmtId="0" fontId="20" fillId="41" borderId="0" applyNumberFormat="0" applyBorder="0" applyAlignment="0" applyProtection="0"/>
    <xf numFmtId="166" fontId="21" fillId="41" borderId="0" applyNumberFormat="0" applyBorder="0" applyAlignment="0" applyProtection="0"/>
    <xf numFmtId="0" fontId="20" fillId="44" borderId="0" applyNumberFormat="0" applyBorder="0" applyAlignment="0" applyProtection="0"/>
    <xf numFmtId="166" fontId="21" fillId="44" borderId="0" applyNumberFormat="0" applyBorder="0" applyAlignment="0" applyProtection="0"/>
    <xf numFmtId="0" fontId="20" fillId="45" borderId="0" applyNumberFormat="0" applyBorder="0" applyAlignment="0" applyProtection="0"/>
    <xf numFmtId="166" fontId="21" fillId="45" borderId="0" applyNumberFormat="0" applyBorder="0" applyAlignment="0" applyProtection="0"/>
    <xf numFmtId="0" fontId="20" fillId="46" borderId="0" applyNumberFormat="0" applyBorder="0" applyAlignment="0" applyProtection="0"/>
    <xf numFmtId="166" fontId="21" fillId="46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20" fillId="47" borderId="0" applyNumberFormat="0" applyBorder="0" applyAlignment="0" applyProtection="0"/>
    <xf numFmtId="166" fontId="21" fillId="47" borderId="0" applyNumberFormat="0" applyBorder="0" applyAlignment="0" applyProtection="0"/>
    <xf numFmtId="0" fontId="20" fillId="48" borderId="0" applyNumberFormat="0" applyBorder="0" applyAlignment="0" applyProtection="0"/>
    <xf numFmtId="166" fontId="21" fillId="48" borderId="0" applyNumberFormat="0" applyBorder="0" applyAlignment="0" applyProtection="0"/>
    <xf numFmtId="0" fontId="20" fillId="49" borderId="0" applyNumberFormat="0" applyBorder="0" applyAlignment="0" applyProtection="0"/>
    <xf numFmtId="166" fontId="21" fillId="49" borderId="0" applyNumberFormat="0" applyBorder="0" applyAlignment="0" applyProtection="0"/>
    <xf numFmtId="0" fontId="20" fillId="44" borderId="0" applyNumberFormat="0" applyBorder="0" applyAlignment="0" applyProtection="0"/>
    <xf numFmtId="166" fontId="21" fillId="44" borderId="0" applyNumberFormat="0" applyBorder="0" applyAlignment="0" applyProtection="0"/>
    <xf numFmtId="0" fontId="20" fillId="45" borderId="0" applyNumberFormat="0" applyBorder="0" applyAlignment="0" applyProtection="0"/>
    <xf numFmtId="166" fontId="21" fillId="45" borderId="0" applyNumberFormat="0" applyBorder="0" applyAlignment="0" applyProtection="0"/>
    <xf numFmtId="0" fontId="20" fillId="50" borderId="0" applyNumberFormat="0" applyBorder="0" applyAlignment="0" applyProtection="0"/>
    <xf numFmtId="166" fontId="21" fillId="50" borderId="0" applyNumberFormat="0" applyBorder="0" applyAlignment="0" applyProtection="0"/>
    <xf numFmtId="169" fontId="22" fillId="0" borderId="0" applyFont="0"/>
    <xf numFmtId="169" fontId="22" fillId="0" borderId="11" applyFont="0"/>
    <xf numFmtId="170" fontId="22" fillId="0" borderId="0" applyFont="0"/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4" fillId="34" borderId="0" applyNumberFormat="0" applyBorder="0" applyAlignment="0" applyProtection="0"/>
    <xf numFmtId="166" fontId="25" fillId="34" borderId="0" applyNumberFormat="0" applyBorder="0" applyAlignment="0" applyProtection="0"/>
    <xf numFmtId="0" fontId="5" fillId="2" borderId="0" applyNumberFormat="0" applyBorder="0" applyAlignment="0" applyProtection="0"/>
    <xf numFmtId="0" fontId="26" fillId="0" borderId="0" applyNumberFormat="0" applyFill="0" applyBorder="0" applyAlignment="0" applyProtection="0"/>
    <xf numFmtId="166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6" fontId="27" fillId="0" borderId="0" applyNumberFormat="0" applyFill="0" applyBorder="0" applyAlignment="0" applyProtection="0"/>
    <xf numFmtId="171" fontId="17" fillId="0" borderId="0" applyFill="0" applyBorder="0" applyAlignment="0"/>
    <xf numFmtId="0" fontId="28" fillId="51" borderId="12" applyNumberFormat="0" applyAlignment="0" applyProtection="0"/>
    <xf numFmtId="166" fontId="29" fillId="51" borderId="12" applyNumberFormat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0" fontId="11" fillId="0" borderId="6" applyNumberFormat="0" applyFill="0" applyAlignment="0" applyProtection="0"/>
    <xf numFmtId="0" fontId="30" fillId="52" borderId="13" applyNumberFormat="0" applyAlignment="0" applyProtection="0"/>
    <xf numFmtId="166" fontId="31" fillId="52" borderId="13" applyNumberFormat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64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6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33" fillId="0" borderId="0" applyFont="0" applyFill="0" applyBorder="0" applyAlignment="0" applyProtection="0"/>
    <xf numFmtId="6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3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6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35" fillId="0" borderId="0" applyNumberFormat="0" applyAlignment="0">
      <alignment horizontal="left"/>
    </xf>
    <xf numFmtId="174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5" fontId="32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174" fontId="34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36" fillId="0" borderId="0" applyNumberFormat="0" applyAlignment="0">
      <alignment horizontal="left"/>
    </xf>
    <xf numFmtId="0" fontId="8" fillId="5" borderId="4" applyNumberFormat="0" applyAlignment="0" applyProtection="0"/>
    <xf numFmtId="0" fontId="17" fillId="0" borderId="0" applyNumberFormat="0" applyFill="0" applyBorder="0" applyAlignment="0" applyProtection="0"/>
    <xf numFmtId="175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9" fillId="0" borderId="0" applyProtection="0"/>
    <xf numFmtId="166" fontId="39" fillId="0" borderId="0" applyProtection="0"/>
    <xf numFmtId="0" fontId="40" fillId="0" borderId="0" applyProtection="0"/>
    <xf numFmtId="166" fontId="40" fillId="0" borderId="0" applyProtection="0"/>
    <xf numFmtId="0" fontId="41" fillId="0" borderId="0" applyProtection="0"/>
    <xf numFmtId="166" fontId="41" fillId="0" borderId="0" applyProtection="0"/>
    <xf numFmtId="0" fontId="42" fillId="0" borderId="0" applyProtection="0"/>
    <xf numFmtId="166" fontId="42" fillId="0" borderId="0" applyProtection="0"/>
    <xf numFmtId="0" fontId="43" fillId="0" borderId="0" applyNumberFormat="0" applyFont="0" applyFill="0" applyBorder="0" applyAlignment="0" applyProtection="0"/>
    <xf numFmtId="166" fontId="43" fillId="0" borderId="0" applyNumberFormat="0" applyFont="0" applyFill="0" applyBorder="0" applyAlignment="0" applyProtection="0"/>
    <xf numFmtId="0" fontId="44" fillId="0" borderId="0" applyProtection="0"/>
    <xf numFmtId="166" fontId="44" fillId="0" borderId="0" applyProtection="0"/>
    <xf numFmtId="0" fontId="45" fillId="0" borderId="0" applyProtection="0"/>
    <xf numFmtId="166" fontId="45" fillId="0" borderId="0" applyProtection="0"/>
    <xf numFmtId="176" fontId="17" fillId="0" borderId="0" applyFill="0" applyBorder="0" applyAlignment="0" applyProtection="0"/>
    <xf numFmtId="176" fontId="17" fillId="0" borderId="0" applyFill="0" applyBorder="0" applyAlignment="0" applyProtection="0"/>
    <xf numFmtId="0" fontId="46" fillId="0" borderId="0"/>
    <xf numFmtId="166" fontId="46" fillId="0" borderId="0"/>
    <xf numFmtId="2" fontId="17" fillId="0" borderId="0" applyFill="0" applyBorder="0" applyAlignment="0" applyProtection="0"/>
    <xf numFmtId="2" fontId="17" fillId="0" borderId="0" applyFill="0" applyBorder="0" applyAlignment="0" applyProtection="0"/>
    <xf numFmtId="0" fontId="23" fillId="0" borderId="0" applyFill="0" applyBorder="0" applyProtection="0">
      <alignment horizontal="left"/>
    </xf>
    <xf numFmtId="166" fontId="23" fillId="0" borderId="0" applyFill="0" applyBorder="0" applyProtection="0">
      <alignment horizontal="left"/>
    </xf>
    <xf numFmtId="0" fontId="47" fillId="35" borderId="0" applyNumberFormat="0" applyBorder="0" applyAlignment="0" applyProtection="0"/>
    <xf numFmtId="166" fontId="48" fillId="35" borderId="0" applyNumberFormat="0" applyBorder="0" applyAlignment="0" applyProtection="0"/>
    <xf numFmtId="38" fontId="49" fillId="53" borderId="0" applyNumberFormat="0" applyBorder="0" applyAlignment="0" applyProtection="0"/>
    <xf numFmtId="0" fontId="27" fillId="0" borderId="14" applyNumberFormat="0" applyAlignment="0" applyProtection="0">
      <alignment horizontal="left" vertical="center"/>
    </xf>
    <xf numFmtId="0" fontId="27" fillId="0" borderId="15">
      <alignment horizontal="left" vertical="center"/>
    </xf>
    <xf numFmtId="0" fontId="27" fillId="0" borderId="15">
      <alignment horizontal="left" vertical="center"/>
    </xf>
    <xf numFmtId="49" fontId="50" fillId="0" borderId="0">
      <alignment horizontal="centerContinuous"/>
    </xf>
    <xf numFmtId="0" fontId="51" fillId="0" borderId="16" applyNumberFormat="0" applyFill="0" applyAlignment="0" applyProtection="0"/>
    <xf numFmtId="166" fontId="52" fillId="0" borderId="16" applyNumberFormat="0" applyFill="0" applyAlignment="0" applyProtection="0"/>
    <xf numFmtId="0" fontId="53" fillId="0" borderId="17" applyNumberFormat="0" applyFill="0" applyAlignment="0" applyProtection="0"/>
    <xf numFmtId="166" fontId="54" fillId="0" borderId="17" applyNumberFormat="0" applyFill="0" applyAlignment="0" applyProtection="0"/>
    <xf numFmtId="0" fontId="55" fillId="0" borderId="18" applyNumberFormat="0" applyFill="0" applyAlignment="0" applyProtection="0"/>
    <xf numFmtId="166" fontId="56" fillId="0" borderId="18" applyNumberFormat="0" applyFill="0" applyAlignment="0" applyProtection="0"/>
    <xf numFmtId="0" fontId="55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177" fontId="22" fillId="0" borderId="0">
      <alignment horizontal="centerContinuous"/>
    </xf>
    <xf numFmtId="0" fontId="57" fillId="0" borderId="19">
      <alignment horizontal="center"/>
    </xf>
    <xf numFmtId="0" fontId="57" fillId="0" borderId="0">
      <alignment horizontal="center"/>
    </xf>
    <xf numFmtId="177" fontId="22" fillId="0" borderId="20">
      <alignment horizontal="center"/>
    </xf>
    <xf numFmtId="177" fontId="22" fillId="0" borderId="20">
      <alignment horizontal="center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59" fillId="38" borderId="12" applyNumberFormat="0" applyAlignment="0" applyProtection="0"/>
    <xf numFmtId="10" fontId="49" fillId="54" borderId="21" applyNumberFormat="0" applyBorder="0" applyAlignment="0" applyProtection="0"/>
    <xf numFmtId="10" fontId="49" fillId="54" borderId="21" applyNumberFormat="0" applyBorder="0" applyAlignment="0" applyProtection="0"/>
    <xf numFmtId="166" fontId="60" fillId="38" borderId="12" applyNumberFormat="0" applyAlignment="0" applyProtection="0"/>
    <xf numFmtId="0" fontId="61" fillId="0" borderId="22" applyNumberFormat="0" applyFill="0" applyAlignment="0" applyProtection="0"/>
    <xf numFmtId="166" fontId="62" fillId="0" borderId="22" applyNumberFormat="0" applyFill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78" fontId="17" fillId="0" borderId="0" applyFill="0" applyBorder="0" applyAlignment="0" applyProtection="0"/>
    <xf numFmtId="178" fontId="17" fillId="0" borderId="0" applyFill="0" applyBorder="0" applyAlignment="0" applyProtection="0"/>
    <xf numFmtId="179" fontId="17" fillId="0" borderId="0" applyFill="0" applyBorder="0" applyAlignment="0" applyProtection="0"/>
    <xf numFmtId="179" fontId="17" fillId="0" borderId="0" applyFill="0" applyBorder="0" applyAlignment="0" applyProtection="0"/>
    <xf numFmtId="0" fontId="7" fillId="4" borderId="0" applyNumberFormat="0" applyBorder="0" applyAlignment="0" applyProtection="0"/>
    <xf numFmtId="166" fontId="63" fillId="55" borderId="0" applyNumberFormat="0" applyBorder="0" applyAlignment="0" applyProtection="0"/>
    <xf numFmtId="0" fontId="64" fillId="0" borderId="0"/>
    <xf numFmtId="180" fontId="65" fillId="0" borderId="0"/>
    <xf numFmtId="0" fontId="3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7" fillId="0" borderId="0"/>
    <xf numFmtId="0" fontId="17" fillId="0" borderId="0"/>
    <xf numFmtId="0" fontId="66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66" fillId="0" borderId="0"/>
    <xf numFmtId="0" fontId="17" fillId="0" borderId="0"/>
    <xf numFmtId="0" fontId="3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2" fillId="0" borderId="0"/>
    <xf numFmtId="0" fontId="32" fillId="0" borderId="0"/>
    <xf numFmtId="0" fontId="66" fillId="0" borderId="0"/>
    <xf numFmtId="0" fontId="66" fillId="0" borderId="0"/>
    <xf numFmtId="0" fontId="34" fillId="0" borderId="0"/>
    <xf numFmtId="0" fontId="66" fillId="0" borderId="0"/>
    <xf numFmtId="0" fontId="66" fillId="0" borderId="0"/>
    <xf numFmtId="0" fontId="34" fillId="0" borderId="0"/>
    <xf numFmtId="0" fontId="33" fillId="0" borderId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66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6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33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3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" fontId="68" fillId="0" borderId="0" applyBorder="0" applyProtection="0">
      <alignment horizontal="center"/>
    </xf>
    <xf numFmtId="0" fontId="34" fillId="0" borderId="0"/>
    <xf numFmtId="0" fontId="17" fillId="0" borderId="0"/>
    <xf numFmtId="166" fontId="17" fillId="0" borderId="0" applyNumberFormat="0" applyFill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17" fillId="0" borderId="0"/>
    <xf numFmtId="0" fontId="1" fillId="0" borderId="0"/>
    <xf numFmtId="0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7" fillId="0" borderId="0"/>
    <xf numFmtId="0" fontId="17" fillId="0" borderId="0"/>
    <xf numFmtId="0" fontId="1" fillId="0" borderId="0"/>
    <xf numFmtId="0" fontId="32" fillId="0" borderId="0"/>
    <xf numFmtId="0" fontId="17" fillId="0" borderId="0"/>
    <xf numFmtId="0" fontId="1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2" fillId="0" borderId="0"/>
    <xf numFmtId="0" fontId="66" fillId="0" borderId="0"/>
    <xf numFmtId="0" fontId="6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56" borderId="23" applyNumberFormat="0" applyFont="0" applyAlignment="0" applyProtection="0"/>
    <xf numFmtId="166" fontId="17" fillId="56" borderId="23" applyNumberFormat="0" applyFont="0" applyAlignment="0" applyProtection="0"/>
    <xf numFmtId="181" fontId="17" fillId="0" borderId="0" applyFont="0" applyFill="0" applyBorder="0" applyAlignment="0" applyProtection="0"/>
    <xf numFmtId="0" fontId="69" fillId="51" borderId="24" applyNumberFormat="0" applyAlignment="0" applyProtection="0"/>
    <xf numFmtId="166" fontId="70" fillId="51" borderId="24" applyNumberFormat="0" applyAlignment="0" applyProtection="0"/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0" fontId="17" fillId="0" borderId="0" applyFont="0" applyFill="0" applyBorder="0" applyAlignment="0" applyProtection="0"/>
    <xf numFmtId="9" fontId="34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2" fontId="3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2" fontId="3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46" fillId="0" borderId="0"/>
    <xf numFmtId="166" fontId="46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9" fillId="0" borderId="0" applyBorder="0" applyProtection="0">
      <alignment horizontal="left" vertical="top" wrapText="1"/>
      <protection locked="0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2" fillId="0" borderId="19">
      <alignment horizontal="center"/>
    </xf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0" fontId="46" fillId="0" borderId="0"/>
    <xf numFmtId="166" fontId="46" fillId="0" borderId="0"/>
    <xf numFmtId="0" fontId="73" fillId="57" borderId="0" applyNumberFormat="0" applyFont="0" applyBorder="0" applyAlignment="0">
      <alignment horizontal="center"/>
    </xf>
    <xf numFmtId="182" fontId="74" fillId="0" borderId="0" applyNumberFormat="0" applyFill="0" applyBorder="0" applyAlignment="0" applyProtection="0">
      <alignment horizontal="left"/>
    </xf>
    <xf numFmtId="0" fontId="9" fillId="6" borderId="5" applyNumberFormat="0" applyAlignment="0" applyProtection="0"/>
    <xf numFmtId="0" fontId="73" fillId="1" borderId="15" applyNumberFormat="0" applyFont="0" applyAlignment="0">
      <alignment horizontal="center"/>
    </xf>
    <xf numFmtId="0" fontId="73" fillId="1" borderId="15" applyNumberFormat="0" applyFont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40" fontId="76" fillId="0" borderId="0" applyBorder="0">
      <alignment horizontal="right"/>
    </xf>
    <xf numFmtId="0" fontId="77" fillId="0" borderId="0" applyBorder="0" applyProtection="0">
      <alignment horizontal="left"/>
    </xf>
    <xf numFmtId="166" fontId="77" fillId="0" borderId="0" applyBorder="0" applyProtection="0">
      <alignment horizontal="left"/>
    </xf>
    <xf numFmtId="0" fontId="78" fillId="0" borderId="0" applyFill="0" applyBorder="0" applyProtection="0">
      <alignment horizontal="left"/>
    </xf>
    <xf numFmtId="166" fontId="78" fillId="0" borderId="0" applyFill="0" applyBorder="0" applyProtection="0">
      <alignment horizontal="left"/>
    </xf>
    <xf numFmtId="0" fontId="49" fillId="0" borderId="25" applyFill="0" applyBorder="0" applyProtection="0">
      <alignment horizontal="left" vertical="top"/>
    </xf>
    <xf numFmtId="166" fontId="49" fillId="0" borderId="25" applyFill="0" applyBorder="0" applyProtection="0">
      <alignment horizontal="left" vertical="top"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66" fontId="79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80" fillId="0" borderId="0" applyNumberFormat="0" applyProtection="0">
      <alignment vertical="center"/>
    </xf>
    <xf numFmtId="0" fontId="3" fillId="0" borderId="2" applyNumberFormat="0" applyFill="0" applyAlignment="0" applyProtection="0"/>
    <xf numFmtId="0" fontId="81" fillId="0" borderId="0" applyNumberFormat="0" applyProtection="0">
      <alignment vertical="center"/>
    </xf>
    <xf numFmtId="0" fontId="4" fillId="0" borderId="3" applyNumberFormat="0" applyFill="0" applyAlignment="0" applyProtection="0"/>
    <xf numFmtId="0" fontId="15" fillId="0" borderId="9" applyNumberFormat="0" applyFill="0" applyAlignment="0" applyProtection="0"/>
    <xf numFmtId="0" fontId="17" fillId="0" borderId="26" applyNumberFormat="0" applyFill="0" applyAlignment="0" applyProtection="0"/>
    <xf numFmtId="166" fontId="17" fillId="0" borderId="26" applyNumberFormat="0" applyFill="0" applyAlignment="0" applyProtection="0"/>
    <xf numFmtId="0" fontId="17" fillId="0" borderId="26" applyNumberFormat="0" applyFill="0" applyAlignment="0" applyProtection="0"/>
    <xf numFmtId="166" fontId="17" fillId="0" borderId="26" applyNumberFormat="0" applyFill="0" applyAlignment="0" applyProtection="0"/>
    <xf numFmtId="0" fontId="82" fillId="0" borderId="0" applyNumberFormat="0" applyFill="0" applyBorder="0" applyAlignment="0" applyProtection="0"/>
    <xf numFmtId="166" fontId="83" fillId="0" borderId="0" applyNumberFormat="0" applyFill="0" applyBorder="0" applyAlignment="0" applyProtection="0"/>
    <xf numFmtId="0" fontId="1" fillId="0" borderId="0"/>
    <xf numFmtId="4" fontId="68" fillId="0" borderId="0" applyBorder="0" applyProtection="0">
      <alignment horizontal="center"/>
    </xf>
    <xf numFmtId="0" fontId="1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7" fillId="0" borderId="0"/>
    <xf numFmtId="166" fontId="89" fillId="0" borderId="0" applyNumberFormat="0" applyFill="0" applyBorder="0" applyAlignment="0" applyProtection="0"/>
    <xf numFmtId="3" fontId="90" fillId="54" borderId="0" applyBorder="0" applyProtection="0">
      <alignment horizontal="right" vertical="center"/>
    </xf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27" fillId="0" borderId="31">
      <alignment horizontal="left" vertical="center"/>
    </xf>
    <xf numFmtId="10" fontId="49" fillId="54" borderId="37" applyNumberFormat="0" applyBorder="0" applyAlignment="0" applyProtection="0"/>
    <xf numFmtId="0" fontId="17" fillId="0" borderId="0"/>
    <xf numFmtId="0" fontId="73" fillId="1" borderId="31" applyNumberFormat="0" applyFont="0" applyAlignment="0">
      <alignment horizontal="center"/>
    </xf>
    <xf numFmtId="0" fontId="17" fillId="0" borderId="0"/>
    <xf numFmtId="0" fontId="17" fillId="0" borderId="0"/>
    <xf numFmtId="9" fontId="1" fillId="0" borderId="0" applyFont="0" applyFill="0" applyBorder="0" applyAlignment="0" applyProtection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166" fontId="1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22">
    <xf numFmtId="0" fontId="0" fillId="0" borderId="0" xfId="0"/>
    <xf numFmtId="166" fontId="88" fillId="0" borderId="10" xfId="674" quotePrefix="1" applyFont="1" applyBorder="1" applyAlignment="1">
      <alignment horizontal="center" vertical="center" wrapText="1" readingOrder="1"/>
    </xf>
    <xf numFmtId="0" fontId="86" fillId="0" borderId="0" xfId="900" applyFont="1"/>
    <xf numFmtId="0" fontId="86" fillId="58" borderId="0" xfId="900" applyFont="1" applyFill="1"/>
    <xf numFmtId="166" fontId="87" fillId="0" borderId="27" xfId="674" quotePrefix="1" applyNumberFormat="1" applyFont="1" applyBorder="1" applyAlignment="1">
      <alignment horizontal="left" vertical="center" wrapText="1" readingOrder="1"/>
    </xf>
    <xf numFmtId="166" fontId="87" fillId="0" borderId="28" xfId="674" quotePrefix="1" applyNumberFormat="1" applyFont="1" applyBorder="1" applyAlignment="1">
      <alignment horizontal="center" vertical="center" wrapText="1" readingOrder="1"/>
    </xf>
    <xf numFmtId="166" fontId="84" fillId="0" borderId="32" xfId="674" applyFont="1" applyBorder="1" applyAlignment="1">
      <alignment horizontal="left" vertical="center" wrapText="1" indent="1" readingOrder="1"/>
    </xf>
    <xf numFmtId="167" fontId="84" fillId="0" borderId="35" xfId="674" applyNumberFormat="1" applyFont="1" applyBorder="1" applyAlignment="1">
      <alignment horizontal="center" vertical="center" readingOrder="1"/>
    </xf>
    <xf numFmtId="167" fontId="84" fillId="0" borderId="32" xfId="674" applyNumberFormat="1" applyFont="1" applyBorder="1" applyAlignment="1">
      <alignment horizontal="center" vertical="center" readingOrder="1"/>
    </xf>
    <xf numFmtId="166" fontId="85" fillId="0" borderId="0" xfId="674" applyFont="1" applyBorder="1" applyAlignment="1">
      <alignment horizontal="left" vertical="center" wrapText="1" indent="1" readingOrder="1"/>
    </xf>
    <xf numFmtId="167" fontId="85" fillId="0" borderId="34" xfId="674" applyNumberFormat="1" applyFont="1" applyBorder="1" applyAlignment="1">
      <alignment horizontal="center" vertical="center" readingOrder="1"/>
    </xf>
    <xf numFmtId="167" fontId="85" fillId="0" borderId="0" xfId="674" applyNumberFormat="1" applyFont="1" applyBorder="1" applyAlignment="1">
      <alignment horizontal="center" vertical="center" readingOrder="1"/>
    </xf>
    <xf numFmtId="166" fontId="85" fillId="0" borderId="0" xfId="674" applyFont="1" applyBorder="1" applyAlignment="1">
      <alignment horizontal="left" vertical="center" wrapText="1" indent="2" readingOrder="1"/>
    </xf>
    <xf numFmtId="166" fontId="85" fillId="0" borderId="30" xfId="674" applyFont="1" applyBorder="1" applyAlignment="1">
      <alignment horizontal="left" vertical="center" wrapText="1" indent="1" readingOrder="1"/>
    </xf>
    <xf numFmtId="167" fontId="85" fillId="0" borderId="36" xfId="674" applyNumberFormat="1" applyFont="1" applyBorder="1" applyAlignment="1">
      <alignment horizontal="center" vertical="center" readingOrder="1"/>
    </xf>
    <xf numFmtId="167" fontId="85" fillId="0" borderId="30" xfId="674" applyNumberFormat="1" applyFont="1" applyBorder="1" applyAlignment="1">
      <alignment horizontal="center" vertical="center" readingOrder="1"/>
    </xf>
    <xf numFmtId="166" fontId="84" fillId="0" borderId="0" xfId="674" applyFont="1" applyBorder="1" applyAlignment="1">
      <alignment horizontal="left" vertical="center" wrapText="1" indent="1" readingOrder="1"/>
    </xf>
    <xf numFmtId="167" fontId="84" fillId="0" borderId="34" xfId="674" applyNumberFormat="1" applyFont="1" applyBorder="1" applyAlignment="1">
      <alignment horizontal="center" vertical="center" readingOrder="1"/>
    </xf>
    <xf numFmtId="167" fontId="84" fillId="0" borderId="0" xfId="674" applyNumberFormat="1" applyFont="1" applyBorder="1" applyAlignment="1">
      <alignment horizontal="center" vertical="center" readingOrder="1"/>
    </xf>
    <xf numFmtId="166" fontId="84" fillId="0" borderId="29" xfId="674" applyFont="1" applyBorder="1" applyAlignment="1">
      <alignment horizontal="left" vertical="center" wrapText="1" indent="1" readingOrder="1"/>
    </xf>
    <xf numFmtId="167" fontId="84" fillId="0" borderId="33" xfId="674" applyNumberFormat="1" applyFont="1" applyBorder="1" applyAlignment="1">
      <alignment horizontal="center" vertical="center" readingOrder="1"/>
    </xf>
    <xf numFmtId="167" fontId="84" fillId="0" borderId="29" xfId="674" applyNumberFormat="1" applyFont="1" applyBorder="1" applyAlignment="1">
      <alignment horizontal="center" vertical="center" readingOrder="1"/>
    </xf>
    <xf numFmtId="166" fontId="85" fillId="0" borderId="0" xfId="674" applyFont="1" applyBorder="1" applyAlignment="1">
      <alignment horizontal="left" vertical="center" wrapText="1" indent="3" readingOrder="1"/>
    </xf>
    <xf numFmtId="166" fontId="85" fillId="0" borderId="0" xfId="674" applyFont="1" applyBorder="1" applyAlignment="1">
      <alignment horizontal="left" vertical="center" wrapText="1" indent="5" readingOrder="1"/>
    </xf>
    <xf numFmtId="166" fontId="85" fillId="0" borderId="0" xfId="674" applyFont="1" applyBorder="1" applyAlignment="1">
      <alignment horizontal="left" vertical="center" wrapText="1" indent="7" readingOrder="1"/>
    </xf>
    <xf numFmtId="166" fontId="84" fillId="0" borderId="32" xfId="674" applyFont="1" applyBorder="1" applyAlignment="1">
      <alignment horizontal="center" vertical="center" wrapText="1" readingOrder="1"/>
    </xf>
    <xf numFmtId="166" fontId="85" fillId="0" borderId="30" xfId="674" applyFont="1" applyBorder="1" applyAlignment="1">
      <alignment horizontal="left" vertical="center" wrapText="1" indent="3" readingOrder="1"/>
    </xf>
    <xf numFmtId="166" fontId="88" fillId="0" borderId="28" xfId="674" quotePrefix="1" applyFont="1" applyBorder="1" applyAlignment="1">
      <alignment horizontal="center" vertical="center" wrapText="1" readingOrder="1"/>
    </xf>
    <xf numFmtId="0" fontId="0" fillId="58" borderId="0" xfId="0" applyFill="1"/>
    <xf numFmtId="0" fontId="0" fillId="0" borderId="0" xfId="0" applyAlignment="1">
      <alignment vertical="center"/>
    </xf>
    <xf numFmtId="0" fontId="92" fillId="59" borderId="0" xfId="0" applyFont="1" applyFill="1" applyBorder="1" applyAlignment="1">
      <alignment horizontal="left" vertical="center"/>
    </xf>
    <xf numFmtId="166" fontId="91" fillId="59" borderId="0" xfId="1" applyFont="1" applyFill="1" applyBorder="1" applyAlignment="1">
      <alignment vertical="center"/>
    </xf>
    <xf numFmtId="0" fontId="93" fillId="58" borderId="0" xfId="0" applyFont="1" applyFill="1" applyAlignment="1">
      <alignment horizontal="center"/>
    </xf>
    <xf numFmtId="0" fontId="17" fillId="0" borderId="0" xfId="0" applyFont="1" applyFill="1" applyBorder="1" applyAlignment="1"/>
    <xf numFmtId="166" fontId="96" fillId="0" borderId="0" xfId="1" applyFont="1" applyFill="1"/>
    <xf numFmtId="166" fontId="96" fillId="0" borderId="0" xfId="1" applyFont="1" applyFill="1" applyBorder="1"/>
    <xf numFmtId="166" fontId="96" fillId="0" borderId="40" xfId="1" applyFont="1" applyFill="1" applyBorder="1"/>
    <xf numFmtId="166" fontId="97" fillId="0" borderId="0" xfId="1" applyFont="1" applyFill="1"/>
    <xf numFmtId="0" fontId="0" fillId="58" borderId="0" xfId="0" applyFill="1" applyBorder="1"/>
    <xf numFmtId="0" fontId="95" fillId="58" borderId="0" xfId="0" applyFont="1" applyFill="1" applyBorder="1" applyAlignment="1">
      <alignment vertical="center"/>
    </xf>
    <xf numFmtId="0" fontId="94" fillId="59" borderId="39" xfId="0" applyFont="1" applyFill="1" applyBorder="1" applyAlignment="1">
      <alignment horizontal="center" vertical="center"/>
    </xf>
    <xf numFmtId="0" fontId="13" fillId="58" borderId="0" xfId="0" applyFont="1" applyFill="1" applyBorder="1"/>
    <xf numFmtId="166" fontId="99" fillId="0" borderId="38" xfId="674" quotePrefix="1" applyNumberFormat="1" applyFont="1" applyBorder="1" applyAlignment="1">
      <alignment horizontal="left" vertical="center" wrapText="1" indent="1" readingOrder="1"/>
    </xf>
    <xf numFmtId="0" fontId="100" fillId="60" borderId="0" xfId="0" applyFont="1" applyFill="1" applyBorder="1" applyAlignment="1">
      <alignment horizontal="center" vertical="center"/>
    </xf>
    <xf numFmtId="183" fontId="96" fillId="0" borderId="0" xfId="674" applyNumberFormat="1" applyFont="1" applyFill="1" applyBorder="1" applyAlignment="1">
      <alignment horizontal="center" vertical="center" wrapText="1" readingOrder="1"/>
    </xf>
    <xf numFmtId="0" fontId="103" fillId="0" borderId="0" xfId="0" applyFont="1" applyFill="1" applyBorder="1"/>
    <xf numFmtId="0" fontId="104" fillId="0" borderId="0" xfId="900" applyFont="1"/>
    <xf numFmtId="166" fontId="106" fillId="0" borderId="42" xfId="918" applyFont="1" applyBorder="1" applyAlignment="1">
      <alignment horizontal="left" wrapText="1" indent="1" readingOrder="1"/>
    </xf>
    <xf numFmtId="0" fontId="107" fillId="0" borderId="44" xfId="900" applyFont="1" applyBorder="1" applyAlignment="1">
      <alignment horizontal="left" vertical="center" wrapText="1" indent="1" readingOrder="1"/>
    </xf>
    <xf numFmtId="167" fontId="107" fillId="0" borderId="45" xfId="1" applyNumberFormat="1" applyFont="1" applyBorder="1" applyAlignment="1">
      <alignment horizontal="right" vertical="center" wrapText="1" indent="1" readingOrder="1"/>
    </xf>
    <xf numFmtId="0" fontId="107" fillId="0" borderId="46" xfId="900" applyFont="1" applyBorder="1" applyAlignment="1">
      <alignment horizontal="left" vertical="center" wrapText="1" indent="1" readingOrder="1"/>
    </xf>
    <xf numFmtId="167" fontId="107" fillId="0" borderId="47" xfId="1" applyNumberFormat="1" applyFont="1" applyBorder="1" applyAlignment="1">
      <alignment horizontal="right" vertical="center" wrapText="1" indent="1" readingOrder="1"/>
    </xf>
    <xf numFmtId="0" fontId="108" fillId="0" borderId="46" xfId="900" applyFont="1" applyBorder="1" applyAlignment="1">
      <alignment horizontal="left" vertical="center" wrapText="1" indent="1" readingOrder="1"/>
    </xf>
    <xf numFmtId="167" fontId="108" fillId="0" borderId="47" xfId="1" applyNumberFormat="1" applyFont="1" applyBorder="1" applyAlignment="1">
      <alignment horizontal="right" vertical="center" wrapText="1" indent="1" readingOrder="1"/>
    </xf>
    <xf numFmtId="0" fontId="107" fillId="0" borderId="48" xfId="900" applyFont="1" applyBorder="1" applyAlignment="1">
      <alignment horizontal="left" vertical="center" wrapText="1" indent="1" readingOrder="1"/>
    </xf>
    <xf numFmtId="167" fontId="107" fillId="0" borderId="49" xfId="1" applyNumberFormat="1" applyFont="1" applyBorder="1" applyAlignment="1">
      <alignment horizontal="right" vertical="center" wrapText="1" indent="1" readingOrder="1"/>
    </xf>
    <xf numFmtId="166" fontId="108" fillId="61" borderId="50" xfId="918" applyFont="1" applyFill="1" applyBorder="1" applyAlignment="1">
      <alignment horizontal="left" vertical="center" wrapText="1" indent="1" readingOrder="1"/>
    </xf>
    <xf numFmtId="167" fontId="108" fillId="61" borderId="51" xfId="918" applyNumberFormat="1" applyFont="1" applyFill="1" applyBorder="1" applyAlignment="1">
      <alignment horizontal="right" vertical="center" wrapText="1" indent="1" readingOrder="1"/>
    </xf>
    <xf numFmtId="0" fontId="107" fillId="0" borderId="52" xfId="900" applyFont="1" applyBorder="1" applyAlignment="1">
      <alignment horizontal="left" vertical="center" wrapText="1" indent="1" readingOrder="1"/>
    </xf>
    <xf numFmtId="167" fontId="107" fillId="0" borderId="53" xfId="1" applyNumberFormat="1" applyFont="1" applyBorder="1" applyAlignment="1">
      <alignment horizontal="right" vertical="center" wrapText="1" indent="1" readingOrder="1"/>
    </xf>
    <xf numFmtId="0" fontId="108" fillId="0" borderId="48" xfId="900" applyFont="1" applyBorder="1" applyAlignment="1">
      <alignment horizontal="left" vertical="center" wrapText="1" indent="1" readingOrder="1"/>
    </xf>
    <xf numFmtId="167" fontId="108" fillId="0" borderId="49" xfId="1" applyNumberFormat="1" applyFont="1" applyBorder="1" applyAlignment="1">
      <alignment horizontal="right" vertical="center" wrapText="1" indent="1" readingOrder="1"/>
    </xf>
    <xf numFmtId="0" fontId="107" fillId="0" borderId="0" xfId="900" applyFont="1" applyBorder="1" applyAlignment="1">
      <alignment horizontal="left" vertical="center" wrapText="1" indent="1" readingOrder="1"/>
    </xf>
    <xf numFmtId="168" fontId="107" fillId="0" borderId="53" xfId="817" applyNumberFormat="1" applyFont="1" applyBorder="1" applyAlignment="1">
      <alignment horizontal="right" vertical="center" wrapText="1" indent="1" readingOrder="1"/>
    </xf>
    <xf numFmtId="168" fontId="107" fillId="0" borderId="47" xfId="817" applyNumberFormat="1" applyFont="1" applyBorder="1" applyAlignment="1">
      <alignment horizontal="right" vertical="center" wrapText="1" indent="1" readingOrder="1"/>
    </xf>
    <xf numFmtId="0" fontId="108" fillId="61" borderId="31" xfId="900" applyFont="1" applyFill="1" applyBorder="1" applyAlignment="1">
      <alignment horizontal="left" vertical="center" wrapText="1" indent="1" readingOrder="1"/>
    </xf>
    <xf numFmtId="168" fontId="108" fillId="61" borderId="54" xfId="817" applyNumberFormat="1" applyFont="1" applyFill="1" applyBorder="1" applyAlignment="1">
      <alignment horizontal="right" vertical="center" wrapText="1" indent="1" readingOrder="1"/>
    </xf>
    <xf numFmtId="0" fontId="107" fillId="0" borderId="30" xfId="900" applyFont="1" applyBorder="1" applyAlignment="1">
      <alignment horizontal="left" vertical="center" wrapText="1" indent="1" readingOrder="1"/>
    </xf>
    <xf numFmtId="168" fontId="107" fillId="0" borderId="55" xfId="817" applyNumberFormat="1" applyFont="1" applyBorder="1" applyAlignment="1">
      <alignment horizontal="right" vertical="center" wrapText="1" indent="1" readingOrder="1"/>
    </xf>
    <xf numFmtId="0" fontId="109" fillId="0" borderId="43" xfId="900" quotePrefix="1" applyFont="1" applyBorder="1" applyAlignment="1">
      <alignment horizontal="center" vertical="center" wrapText="1" readingOrder="1"/>
    </xf>
    <xf numFmtId="166" fontId="111" fillId="62" borderId="40" xfId="674" quotePrefix="1" applyNumberFormat="1" applyFont="1" applyFill="1" applyBorder="1" applyAlignment="1">
      <alignment horizontal="center" vertical="center" wrapText="1" readingOrder="1"/>
    </xf>
    <xf numFmtId="0" fontId="111" fillId="62" borderId="56" xfId="674" quotePrefix="1" applyNumberFormat="1" applyFont="1" applyFill="1" applyBorder="1" applyAlignment="1">
      <alignment horizontal="centerContinuous" vertical="center" readingOrder="1"/>
    </xf>
    <xf numFmtId="166" fontId="111" fillId="62" borderId="57" xfId="674" quotePrefix="1" applyNumberFormat="1" applyFont="1" applyFill="1" applyBorder="1" applyAlignment="1">
      <alignment horizontal="center" vertical="center" wrapText="1" readingOrder="1"/>
    </xf>
    <xf numFmtId="166" fontId="112" fillId="0" borderId="59" xfId="674" applyFont="1" applyFill="1" applyBorder="1" applyAlignment="1">
      <alignment horizontal="left" vertical="center" wrapText="1" indent="1" readingOrder="1"/>
    </xf>
    <xf numFmtId="166" fontId="110" fillId="0" borderId="0" xfId="674" applyFont="1" applyFill="1" applyBorder="1" applyAlignment="1">
      <alignment horizontal="left" vertical="center" wrapText="1" indent="6" readingOrder="1"/>
    </xf>
    <xf numFmtId="166" fontId="110" fillId="0" borderId="0" xfId="674" applyFont="1" applyFill="1" applyBorder="1" applyAlignment="1">
      <alignment horizontal="left" vertical="center" wrapText="1" indent="9" readingOrder="1"/>
    </xf>
    <xf numFmtId="166" fontId="113" fillId="0" borderId="60" xfId="674" applyFont="1" applyFill="1" applyBorder="1" applyAlignment="1">
      <alignment horizontal="left" vertical="center" wrapText="1" indent="1" readingOrder="1"/>
    </xf>
    <xf numFmtId="183" fontId="110" fillId="0" borderId="60" xfId="674" applyNumberFormat="1" applyFont="1" applyFill="1" applyBorder="1" applyAlignment="1">
      <alignment horizontal="center" vertical="center" wrapText="1" readingOrder="1"/>
    </xf>
    <xf numFmtId="166" fontId="112" fillId="0" borderId="61" xfId="674" applyFont="1" applyFill="1" applyBorder="1" applyAlignment="1">
      <alignment horizontal="left" vertical="center" wrapText="1" indent="1" readingOrder="1"/>
    </xf>
    <xf numFmtId="183" fontId="110" fillId="0" borderId="61" xfId="674" applyNumberFormat="1" applyFont="1" applyFill="1" applyBorder="1" applyAlignment="1">
      <alignment horizontal="center" vertical="center" wrapText="1" readingOrder="1"/>
    </xf>
    <xf numFmtId="183" fontId="110" fillId="0" borderId="0" xfId="674" applyNumberFormat="1" applyFont="1" applyFill="1" applyBorder="1" applyAlignment="1">
      <alignment horizontal="center" vertical="center" wrapText="1" readingOrder="1"/>
    </xf>
    <xf numFmtId="183" fontId="110" fillId="0" borderId="59" xfId="674" applyNumberFormat="1" applyFont="1" applyFill="1" applyBorder="1" applyAlignment="1">
      <alignment horizontal="center" vertical="center" wrapText="1" readingOrder="1"/>
    </xf>
    <xf numFmtId="168" fontId="110" fillId="0" borderId="0" xfId="919" applyNumberFormat="1" applyFont="1" applyFill="1" applyBorder="1" applyAlignment="1">
      <alignment horizontal="center" vertical="center" wrapText="1" readingOrder="1"/>
    </xf>
    <xf numFmtId="0" fontId="111" fillId="62" borderId="62" xfId="674" quotePrefix="1" applyNumberFormat="1" applyFont="1" applyFill="1" applyBorder="1" applyAlignment="1">
      <alignment horizontal="centerContinuous" vertical="center" readingOrder="1"/>
    </xf>
    <xf numFmtId="166" fontId="111" fillId="62" borderId="62" xfId="674" quotePrefix="1" applyNumberFormat="1" applyFont="1" applyFill="1" applyBorder="1" applyAlignment="1">
      <alignment horizontal="centerContinuous" vertical="center" wrapText="1" readingOrder="1"/>
    </xf>
    <xf numFmtId="166" fontId="111" fillId="62" borderId="62" xfId="674" applyFont="1" applyFill="1" applyBorder="1" applyAlignment="1">
      <alignment horizontal="centerContinuous" vertical="center" wrapText="1" readingOrder="1"/>
    </xf>
    <xf numFmtId="0" fontId="111" fillId="62" borderId="63" xfId="674" quotePrefix="1" applyNumberFormat="1" applyFont="1" applyFill="1" applyBorder="1" applyAlignment="1">
      <alignment horizontal="centerContinuous" vertical="center" readingOrder="1"/>
    </xf>
    <xf numFmtId="166" fontId="97" fillId="0" borderId="0" xfId="1" applyFont="1" applyFill="1" applyBorder="1"/>
    <xf numFmtId="184" fontId="110" fillId="0" borderId="0" xfId="674" applyNumberFormat="1" applyFont="1" applyBorder="1" applyAlignment="1">
      <alignment horizontal="center" vertical="center" wrapText="1" readingOrder="1"/>
    </xf>
    <xf numFmtId="166" fontId="114" fillId="0" borderId="40" xfId="674" applyFont="1" applyFill="1" applyBorder="1" applyAlignment="1">
      <alignment horizontal="left" vertical="center" wrapText="1" indent="6" readingOrder="1"/>
    </xf>
    <xf numFmtId="183" fontId="110" fillId="0" borderId="40" xfId="674" applyNumberFormat="1" applyFont="1" applyFill="1" applyBorder="1" applyAlignment="1">
      <alignment horizontal="center" vertical="center" wrapText="1" readingOrder="1"/>
    </xf>
    <xf numFmtId="168" fontId="110" fillId="0" borderId="40" xfId="919" applyNumberFormat="1" applyFont="1" applyFill="1" applyBorder="1" applyAlignment="1">
      <alignment horizontal="center" vertical="center" wrapText="1" readingOrder="1"/>
    </xf>
    <xf numFmtId="166" fontId="102" fillId="0" borderId="0" xfId="674" applyFont="1" applyFill="1" applyBorder="1" applyAlignment="1">
      <alignment horizontal="left" vertical="center" wrapText="1" indent="6" readingOrder="1"/>
    </xf>
    <xf numFmtId="168" fontId="96" fillId="0" borderId="0" xfId="919" applyNumberFormat="1" applyFont="1" applyFill="1" applyBorder="1" applyAlignment="1">
      <alignment horizontal="center" vertical="center" wrapText="1" readingOrder="1"/>
    </xf>
    <xf numFmtId="166" fontId="98" fillId="0" borderId="0" xfId="674" applyFont="1" applyFill="1" applyBorder="1" applyAlignment="1">
      <alignment horizontal="left" vertical="center" wrapText="1" indent="1" readingOrder="1"/>
    </xf>
    <xf numFmtId="166" fontId="98" fillId="0" borderId="65" xfId="674" applyFont="1" applyFill="1" applyBorder="1" applyAlignment="1">
      <alignment horizontal="left" vertical="center" wrapText="1" indent="1" readingOrder="1"/>
    </xf>
    <xf numFmtId="0" fontId="0" fillId="0" borderId="65" xfId="0" applyBorder="1"/>
    <xf numFmtId="0" fontId="0" fillId="0" borderId="0" xfId="0" applyBorder="1"/>
    <xf numFmtId="183" fontId="112" fillId="0" borderId="61" xfId="674" applyNumberFormat="1" applyFont="1" applyFill="1" applyBorder="1" applyAlignment="1">
      <alignment horizontal="center" vertical="center" wrapText="1" readingOrder="1"/>
    </xf>
    <xf numFmtId="166" fontId="110" fillId="0" borderId="40" xfId="674" applyFont="1" applyFill="1" applyBorder="1" applyAlignment="1">
      <alignment horizontal="left" vertical="center" wrapText="1" indent="6" readingOrder="1"/>
    </xf>
    <xf numFmtId="168" fontId="112" fillId="0" borderId="61" xfId="919" applyNumberFormat="1" applyFont="1" applyFill="1" applyBorder="1" applyAlignment="1">
      <alignment horizontal="center" vertical="center" wrapText="1" readingOrder="1"/>
    </xf>
    <xf numFmtId="166" fontId="101" fillId="0" borderId="40" xfId="674" applyFont="1" applyFill="1" applyBorder="1" applyAlignment="1">
      <alignment horizontal="left" vertical="center" wrapText="1" indent="1" readingOrder="1"/>
    </xf>
    <xf numFmtId="0" fontId="0" fillId="0" borderId="40" xfId="0" applyBorder="1"/>
    <xf numFmtId="0" fontId="111" fillId="62" borderId="58" xfId="674" quotePrefix="1" applyNumberFormat="1" applyFont="1" applyFill="1" applyBorder="1" applyAlignment="1">
      <alignment horizontal="centerContinuous" vertical="center" readingOrder="1"/>
    </xf>
    <xf numFmtId="166" fontId="111" fillId="62" borderId="66" xfId="674" quotePrefix="1" applyNumberFormat="1" applyFont="1" applyFill="1" applyBorder="1" applyAlignment="1">
      <alignment horizontal="center" vertical="center" wrapText="1" readingOrder="1"/>
    </xf>
    <xf numFmtId="166" fontId="96" fillId="0" borderId="67" xfId="674" applyFont="1" applyFill="1" applyBorder="1" applyAlignment="1">
      <alignment horizontal="left" vertical="center" wrapText="1" readingOrder="1"/>
    </xf>
    <xf numFmtId="166" fontId="96" fillId="0" borderId="67" xfId="1" applyFont="1" applyFill="1" applyBorder="1"/>
    <xf numFmtId="166" fontId="111" fillId="62" borderId="68" xfId="674" quotePrefix="1" applyNumberFormat="1" applyFont="1" applyFill="1" applyBorder="1" applyAlignment="1">
      <alignment horizontal="center" vertical="center" wrapText="1" readingOrder="1"/>
    </xf>
    <xf numFmtId="168" fontId="107" fillId="0" borderId="0" xfId="817" applyNumberFormat="1" applyFont="1" applyBorder="1" applyAlignment="1">
      <alignment horizontal="right" vertical="center" wrapText="1" indent="1" readingOrder="1"/>
    </xf>
    <xf numFmtId="0" fontId="115" fillId="0" borderId="0" xfId="900" applyFont="1"/>
    <xf numFmtId="0" fontId="116" fillId="0" borderId="0" xfId="900" applyFont="1"/>
    <xf numFmtId="166" fontId="111" fillId="62" borderId="57" xfId="674" quotePrefix="1" applyNumberFormat="1" applyFont="1" applyFill="1" applyBorder="1" applyAlignment="1">
      <alignment horizontal="center" vertical="center" wrapText="1" readingOrder="1"/>
    </xf>
    <xf numFmtId="166" fontId="110" fillId="0" borderId="0" xfId="1" applyFont="1" applyFill="1" applyBorder="1"/>
    <xf numFmtId="0" fontId="105" fillId="0" borderId="41" xfId="900" quotePrefix="1" applyFont="1" applyBorder="1" applyAlignment="1">
      <alignment horizontal="center" wrapText="1" readingOrder="1"/>
    </xf>
    <xf numFmtId="0" fontId="105" fillId="0" borderId="42" xfId="900" quotePrefix="1" applyFont="1" applyBorder="1" applyAlignment="1">
      <alignment horizontal="center" wrapText="1" readingOrder="1"/>
    </xf>
    <xf numFmtId="166" fontId="111" fillId="62" borderId="65" xfId="674" quotePrefix="1" applyNumberFormat="1" applyFont="1" applyFill="1" applyBorder="1" applyAlignment="1">
      <alignment horizontal="center" vertical="center" wrapText="1" readingOrder="1"/>
    </xf>
    <xf numFmtId="166" fontId="111" fillId="62" borderId="40" xfId="674" quotePrefix="1" applyNumberFormat="1" applyFont="1" applyFill="1" applyBorder="1" applyAlignment="1">
      <alignment horizontal="center" vertical="center" wrapText="1" readingOrder="1"/>
    </xf>
    <xf numFmtId="166" fontId="111" fillId="62" borderId="64" xfId="674" quotePrefix="1" applyNumberFormat="1" applyFont="1" applyFill="1" applyBorder="1" applyAlignment="1">
      <alignment horizontal="center" vertical="center" wrapText="1" readingOrder="1"/>
    </xf>
    <xf numFmtId="166" fontId="111" fillId="62" borderId="57" xfId="674" quotePrefix="1" applyNumberFormat="1" applyFont="1" applyFill="1" applyBorder="1" applyAlignment="1">
      <alignment horizontal="center" vertical="center" wrapText="1" readingOrder="1"/>
    </xf>
    <xf numFmtId="166" fontId="112" fillId="0" borderId="0" xfId="1" applyFont="1" applyFill="1"/>
    <xf numFmtId="166" fontId="110" fillId="0" borderId="0" xfId="1" applyFont="1" applyFill="1"/>
    <xf numFmtId="184" fontId="110" fillId="0" borderId="40" xfId="674" applyNumberFormat="1" applyFont="1" applyBorder="1" applyAlignment="1">
      <alignment horizontal="center" vertical="center" wrapText="1" readingOrder="1"/>
    </xf>
  </cellXfs>
  <cellStyles count="920">
    <cellStyle name="20% - Accent1" xfId="2"/>
    <cellStyle name="20% - Accent1 2" xfId="3"/>
    <cellStyle name="20% - Accent2" xfId="4"/>
    <cellStyle name="20% - Accent2 2" xfId="5"/>
    <cellStyle name="20% - Accent3" xfId="6"/>
    <cellStyle name="20% - Accent3 2" xfId="7"/>
    <cellStyle name="20% - Accent4" xfId="8"/>
    <cellStyle name="20% - Accent4 2" xfId="9"/>
    <cellStyle name="20% - Accent5" xfId="10"/>
    <cellStyle name="20% - Accent5 2" xfId="11"/>
    <cellStyle name="20% - Accent6" xfId="12"/>
    <cellStyle name="20% - Accent6 2" xfId="13"/>
    <cellStyle name="20% - Énfasis1 2" xfId="14"/>
    <cellStyle name="20% - Énfasis1 2 2" xfId="15"/>
    <cellStyle name="20% - Énfasis1 3" xfId="16"/>
    <cellStyle name="20% - Énfasis1 3 2" xfId="17"/>
    <cellStyle name="20% - Énfasis2 2" xfId="18"/>
    <cellStyle name="20% - Énfasis2 2 2" xfId="19"/>
    <cellStyle name="20% - Énfasis2 3" xfId="20"/>
    <cellStyle name="20% - Énfasis2 3 2" xfId="21"/>
    <cellStyle name="20% - Énfasis3 2" xfId="22"/>
    <cellStyle name="20% - Énfasis3 2 2" xfId="23"/>
    <cellStyle name="20% - Énfasis3 3" xfId="24"/>
    <cellStyle name="20% - Énfasis3 3 2" xfId="25"/>
    <cellStyle name="20% - Énfasis4 2" xfId="26"/>
    <cellStyle name="20% - Énfasis4 2 2" xfId="27"/>
    <cellStyle name="20% - Énfasis4 3" xfId="28"/>
    <cellStyle name="20% - Énfasis4 3 2" xfId="29"/>
    <cellStyle name="20% - Énfasis5 2" xfId="30"/>
    <cellStyle name="20% - Énfasis5 2 2" xfId="31"/>
    <cellStyle name="20% - Énfasis5 3" xfId="32"/>
    <cellStyle name="20% - Énfasis5 3 2" xfId="33"/>
    <cellStyle name="20% - Énfasis6 2" xfId="34"/>
    <cellStyle name="20% - Énfasis6 2 2" xfId="35"/>
    <cellStyle name="20% - Énfasis6 3" xfId="36"/>
    <cellStyle name="20% - Énfasis6 3 2" xfId="37"/>
    <cellStyle name="40% - Accent1" xfId="38"/>
    <cellStyle name="40% - Accent1 2" xfId="39"/>
    <cellStyle name="40% - Accent2" xfId="40"/>
    <cellStyle name="40% - Accent2 2" xfId="41"/>
    <cellStyle name="40% - Accent3" xfId="42"/>
    <cellStyle name="40% - Accent3 2" xfId="43"/>
    <cellStyle name="40% - Accent4" xfId="44"/>
    <cellStyle name="40% - Accent4 2" xfId="45"/>
    <cellStyle name="40% - Accent5" xfId="46"/>
    <cellStyle name="40% - Accent5 2" xfId="47"/>
    <cellStyle name="40% - Accent6" xfId="48"/>
    <cellStyle name="40% - Accent6 2" xfId="49"/>
    <cellStyle name="40% - Énfasis1 2" xfId="50"/>
    <cellStyle name="40% - Énfasis1 2 2" xfId="51"/>
    <cellStyle name="40% - Énfasis1 3" xfId="52"/>
    <cellStyle name="40% - Énfasis1 3 2" xfId="53"/>
    <cellStyle name="40% - Énfasis2 2" xfId="54"/>
    <cellStyle name="40% - Énfasis2 2 2" xfId="55"/>
    <cellStyle name="40% - Énfasis2 3" xfId="56"/>
    <cellStyle name="40% - Énfasis2 3 2" xfId="57"/>
    <cellStyle name="40% - Énfasis3 2" xfId="58"/>
    <cellStyle name="40% - Énfasis3 2 2" xfId="59"/>
    <cellStyle name="40% - Énfasis3 3" xfId="60"/>
    <cellStyle name="40% - Énfasis3 3 2" xfId="61"/>
    <cellStyle name="40% - Énfasis4 2" xfId="62"/>
    <cellStyle name="40% - Énfasis4 2 2" xfId="63"/>
    <cellStyle name="40% - Énfasis4 3" xfId="64"/>
    <cellStyle name="40% - Énfasis4 3 2" xfId="65"/>
    <cellStyle name="40% - Énfasis5 2" xfId="66"/>
    <cellStyle name="40% - Énfasis5 2 2" xfId="67"/>
    <cellStyle name="40% - Énfasis5 3" xfId="68"/>
    <cellStyle name="40% - Énfasis5 3 2" xfId="69"/>
    <cellStyle name="40% - Énfasis6 2" xfId="70"/>
    <cellStyle name="40% - Énfasis6 2 2" xfId="71"/>
    <cellStyle name="40% - Énfasis6 3" xfId="72"/>
    <cellStyle name="40% - Énfasis6 3 2" xfId="73"/>
    <cellStyle name="60% - Accent1" xfId="74"/>
    <cellStyle name="60% - Accent1 2" xfId="75"/>
    <cellStyle name="60% - Accent2" xfId="76"/>
    <cellStyle name="60% - Accent2 2" xfId="77"/>
    <cellStyle name="60% - Accent3" xfId="78"/>
    <cellStyle name="60% - Accent3 2" xfId="79"/>
    <cellStyle name="60% - Accent4" xfId="80"/>
    <cellStyle name="60% - Accent4 2" xfId="81"/>
    <cellStyle name="60% - Accent5" xfId="82"/>
    <cellStyle name="60% - Accent5 2" xfId="83"/>
    <cellStyle name="60% - Accent6" xfId="84"/>
    <cellStyle name="60% - Accent6 2" xfId="85"/>
    <cellStyle name="60% - Énfasis1 2" xfId="86"/>
    <cellStyle name="60% - Énfasis2 2" xfId="87"/>
    <cellStyle name="60% - Énfasis3 2" xfId="88"/>
    <cellStyle name="60% - Énfasis4 2" xfId="89"/>
    <cellStyle name="60% - Énfasis5 2" xfId="90"/>
    <cellStyle name="60% - Énfasis6 2" xfId="91"/>
    <cellStyle name="Accent1" xfId="92"/>
    <cellStyle name="Accent1 2" xfId="93"/>
    <cellStyle name="Accent2" xfId="94"/>
    <cellStyle name="Accent2 2" xfId="95"/>
    <cellStyle name="Accent3" xfId="96"/>
    <cellStyle name="Accent3 2" xfId="97"/>
    <cellStyle name="Accent4" xfId="98"/>
    <cellStyle name="Accent4 2" xfId="99"/>
    <cellStyle name="Accent5" xfId="100"/>
    <cellStyle name="Accent5 2" xfId="101"/>
    <cellStyle name="Accent6" xfId="102"/>
    <cellStyle name="Accent6 2" xfId="103"/>
    <cellStyle name="Accounting w/$" xfId="104"/>
    <cellStyle name="Accounting w/$ Total" xfId="105"/>
    <cellStyle name="Accounting w/o $" xfId="106"/>
    <cellStyle name="args.style" xfId="107"/>
    <cellStyle name="args.style 10" xfId="108"/>
    <cellStyle name="args.style 11" xfId="109"/>
    <cellStyle name="args.style 12" xfId="110"/>
    <cellStyle name="args.style 13" xfId="111"/>
    <cellStyle name="args.style 14" xfId="112"/>
    <cellStyle name="args.style 15" xfId="113"/>
    <cellStyle name="args.style 16" xfId="114"/>
    <cellStyle name="args.style 17" xfId="115"/>
    <cellStyle name="args.style 18" xfId="116"/>
    <cellStyle name="args.style 19" xfId="117"/>
    <cellStyle name="args.style 2" xfId="118"/>
    <cellStyle name="args.style 3" xfId="119"/>
    <cellStyle name="args.style 4" xfId="120"/>
    <cellStyle name="args.style 5" xfId="121"/>
    <cellStyle name="args.style 6" xfId="122"/>
    <cellStyle name="args.style 7" xfId="123"/>
    <cellStyle name="args.style 8" xfId="124"/>
    <cellStyle name="args.style 9" xfId="125"/>
    <cellStyle name="args.style_CONV" xfId="126"/>
    <cellStyle name="Bad" xfId="127"/>
    <cellStyle name="Bad 2" xfId="128"/>
    <cellStyle name="Buena 2" xfId="129"/>
    <cellStyle name="Cabecera 1" xfId="130"/>
    <cellStyle name="Cabecera 1 2" xfId="131"/>
    <cellStyle name="Cabecera 2" xfId="132"/>
    <cellStyle name="Cabecera 2 2" xfId="133"/>
    <cellStyle name="Calc Currency (0)" xfId="134"/>
    <cellStyle name="Calculation" xfId="135"/>
    <cellStyle name="Calculation 2" xfId="136"/>
    <cellStyle name="Cálculo 2" xfId="137"/>
    <cellStyle name="Celda de comprobación 2" xfId="138"/>
    <cellStyle name="Celda vinculada 2" xfId="139"/>
    <cellStyle name="Check Cell" xfId="140"/>
    <cellStyle name="Check Cell 2" xfId="141"/>
    <cellStyle name="Comma 10" xfId="142"/>
    <cellStyle name="Comma 10 2" xfId="143"/>
    <cellStyle name="Comma 10 3" xfId="144"/>
    <cellStyle name="Comma 10 3 2" xfId="145"/>
    <cellStyle name="Comma 10 3 3" xfId="146"/>
    <cellStyle name="Comma 10 3 4" xfId="147"/>
    <cellStyle name="Comma 10 3 5" xfId="148"/>
    <cellStyle name="Comma 10 3 6" xfId="149"/>
    <cellStyle name="Comma 10 3 7" xfId="150"/>
    <cellStyle name="Comma 10 4" xfId="151"/>
    <cellStyle name="Comma 10 5" xfId="152"/>
    <cellStyle name="Comma 10 6" xfId="153"/>
    <cellStyle name="Comma 10 7" xfId="154"/>
    <cellStyle name="Comma 10 8" xfId="155"/>
    <cellStyle name="Comma 10 9" xfId="156"/>
    <cellStyle name="Comma 11" xfId="157"/>
    <cellStyle name="Comma 12" xfId="158"/>
    <cellStyle name="Comma 12 10" xfId="159"/>
    <cellStyle name="Comma 12 11" xfId="160"/>
    <cellStyle name="Comma 12 12" xfId="161"/>
    <cellStyle name="Comma 12 13" xfId="162"/>
    <cellStyle name="Comma 12 2" xfId="163"/>
    <cellStyle name="Comma 12 2 2" xfId="164"/>
    <cellStyle name="Comma 12 2 3" xfId="165"/>
    <cellStyle name="Comma 12 2 4" xfId="166"/>
    <cellStyle name="Comma 12 2 5" xfId="167"/>
    <cellStyle name="Comma 12 2 6" xfId="168"/>
    <cellStyle name="Comma 12 2 7" xfId="169"/>
    <cellStyle name="Comma 12 3" xfId="170"/>
    <cellStyle name="Comma 12 4" xfId="171"/>
    <cellStyle name="Comma 12 5" xfId="172"/>
    <cellStyle name="Comma 12 6" xfId="173"/>
    <cellStyle name="Comma 12 7" xfId="174"/>
    <cellStyle name="Comma 12 8" xfId="175"/>
    <cellStyle name="Comma 12 9" xfId="176"/>
    <cellStyle name="Comma 13" xfId="177"/>
    <cellStyle name="Comma 13 2" xfId="178"/>
    <cellStyle name="Comma 13 3" xfId="179"/>
    <cellStyle name="Comma 13 4" xfId="180"/>
    <cellStyle name="Comma 13 5" xfId="181"/>
    <cellStyle name="Comma 13 6" xfId="182"/>
    <cellStyle name="Comma 13 7" xfId="183"/>
    <cellStyle name="Comma 14" xfId="184"/>
    <cellStyle name="Comma 15" xfId="185"/>
    <cellStyle name="Comma 15 2" xfId="186"/>
    <cellStyle name="Comma 15 3" xfId="187"/>
    <cellStyle name="Comma 15 4" xfId="188"/>
    <cellStyle name="Comma 15 5" xfId="189"/>
    <cellStyle name="Comma 15 6" xfId="190"/>
    <cellStyle name="Comma 15 7" xfId="191"/>
    <cellStyle name="Comma 16" xfId="192"/>
    <cellStyle name="Comma 17" xfId="193"/>
    <cellStyle name="Comma 18" xfId="194"/>
    <cellStyle name="Comma 19" xfId="195"/>
    <cellStyle name="Comma 2" xfId="196"/>
    <cellStyle name="Comma 2 10" xfId="197"/>
    <cellStyle name="Comma 2 11" xfId="198"/>
    <cellStyle name="Comma 2 12" xfId="199"/>
    <cellStyle name="Comma 2 13" xfId="200"/>
    <cellStyle name="Comma 2 14" xfId="201"/>
    <cellStyle name="Comma 2 15" xfId="202"/>
    <cellStyle name="Comma 2 16" xfId="203"/>
    <cellStyle name="Comma 2 16 2" xfId="204"/>
    <cellStyle name="Comma 2 16 3" xfId="205"/>
    <cellStyle name="Comma 2 17" xfId="206"/>
    <cellStyle name="Comma 2 18" xfId="207"/>
    <cellStyle name="Comma 2 19" xfId="208"/>
    <cellStyle name="Comma 2 19 2" xfId="209"/>
    <cellStyle name="Comma 2 2" xfId="210"/>
    <cellStyle name="Comma 2 2 10" xfId="211"/>
    <cellStyle name="Comma 2 2 11" xfId="212"/>
    <cellStyle name="Comma 2 2 2" xfId="213"/>
    <cellStyle name="Comma 2 2 2 2" xfId="214"/>
    <cellStyle name="Comma 2 2 2 2 2" xfId="215"/>
    <cellStyle name="Comma 2 2 2 3" xfId="216"/>
    <cellStyle name="Comma 2 2 3" xfId="217"/>
    <cellStyle name="Comma 2 2 4" xfId="218"/>
    <cellStyle name="Comma 2 2 4 2" xfId="219"/>
    <cellStyle name="Comma 2 2 5" xfId="220"/>
    <cellStyle name="Comma 2 2 6" xfId="221"/>
    <cellStyle name="Comma 2 2 7" xfId="222"/>
    <cellStyle name="Comma 2 2 8" xfId="223"/>
    <cellStyle name="Comma 2 2 9" xfId="224"/>
    <cellStyle name="Comma 2 20" xfId="225"/>
    <cellStyle name="Comma 2 21" xfId="226"/>
    <cellStyle name="Comma 2 22" xfId="227"/>
    <cellStyle name="Comma 2 23" xfId="228"/>
    <cellStyle name="Comma 2 24" xfId="229"/>
    <cellStyle name="Comma 2 25" xfId="230"/>
    <cellStyle name="Comma 2 26" xfId="231"/>
    <cellStyle name="Comma 2 27" xfId="232"/>
    <cellStyle name="Comma 2 28" xfId="233"/>
    <cellStyle name="Comma 2 29" xfId="234"/>
    <cellStyle name="Comma 2 3" xfId="235"/>
    <cellStyle name="Comma 2 3 2" xfId="236"/>
    <cellStyle name="Comma 2 3 3" xfId="237"/>
    <cellStyle name="Comma 2 3 4" xfId="238"/>
    <cellStyle name="Comma 2 3 5" xfId="239"/>
    <cellStyle name="Comma 2 3 6" xfId="240"/>
    <cellStyle name="Comma 2 3 7" xfId="241"/>
    <cellStyle name="Comma 2 3 8" xfId="242"/>
    <cellStyle name="Comma 2 3 9" xfId="243"/>
    <cellStyle name="Comma 2 30" xfId="244"/>
    <cellStyle name="Comma 2 31" xfId="245"/>
    <cellStyle name="Comma 2 4" xfId="246"/>
    <cellStyle name="Comma 2 4 2" xfId="247"/>
    <cellStyle name="Comma 2 4 2 2" xfId="248"/>
    <cellStyle name="Comma 2 4 2 3" xfId="249"/>
    <cellStyle name="Comma 2 4 3" xfId="250"/>
    <cellStyle name="Comma 2 4 4" xfId="251"/>
    <cellStyle name="Comma 2 4 5" xfId="252"/>
    <cellStyle name="Comma 2 4 6" xfId="253"/>
    <cellStyle name="Comma 2 4 7" xfId="254"/>
    <cellStyle name="Comma 2 4 8" xfId="255"/>
    <cellStyle name="Comma 2 4 9" xfId="256"/>
    <cellStyle name="Comma 2 5" xfId="257"/>
    <cellStyle name="Comma 2 5 2" xfId="258"/>
    <cellStyle name="Comma 2 5 3" xfId="259"/>
    <cellStyle name="Comma 2 5 4" xfId="260"/>
    <cellStyle name="Comma 2 5 5" xfId="261"/>
    <cellStyle name="Comma 2 5 6" xfId="262"/>
    <cellStyle name="Comma 2 5 7" xfId="263"/>
    <cellStyle name="Comma 2 5 8" xfId="264"/>
    <cellStyle name="Comma 2 5 9" xfId="265"/>
    <cellStyle name="Comma 2 6" xfId="266"/>
    <cellStyle name="Comma 2 7" xfId="267"/>
    <cellStyle name="Comma 2 8" xfId="268"/>
    <cellStyle name="Comma 2 9" xfId="269"/>
    <cellStyle name="Comma 20" xfId="270"/>
    <cellStyle name="Comma 21" xfId="271"/>
    <cellStyle name="Comma 22" xfId="272"/>
    <cellStyle name="Comma 22 2" xfId="273"/>
    <cellStyle name="Comma 22 3" xfId="274"/>
    <cellStyle name="Comma 22 4" xfId="275"/>
    <cellStyle name="Comma 22 5" xfId="276"/>
    <cellStyle name="Comma 22 6" xfId="277"/>
    <cellStyle name="Comma 22 7" xfId="278"/>
    <cellStyle name="Comma 23" xfId="279"/>
    <cellStyle name="Comma 24" xfId="280"/>
    <cellStyle name="Comma 25" xfId="281"/>
    <cellStyle name="Comma 25 2" xfId="282"/>
    <cellStyle name="Comma 25 3" xfId="283"/>
    <cellStyle name="Comma 25 4" xfId="284"/>
    <cellStyle name="Comma 25 5" xfId="285"/>
    <cellStyle name="Comma 25 6" xfId="286"/>
    <cellStyle name="Comma 25 7" xfId="287"/>
    <cellStyle name="Comma 26" xfId="288"/>
    <cellStyle name="Comma 3" xfId="289"/>
    <cellStyle name="Comma 3 10" xfId="290"/>
    <cellStyle name="Comma 3 11" xfId="291"/>
    <cellStyle name="Comma 3 12" xfId="292"/>
    <cellStyle name="Comma 3 13" xfId="293"/>
    <cellStyle name="Comma 3 14" xfId="294"/>
    <cellStyle name="Comma 3 15" xfId="295"/>
    <cellStyle name="Comma 3 16" xfId="296"/>
    <cellStyle name="Comma 3 16 2" xfId="297"/>
    <cellStyle name="Comma 3 16 3" xfId="298"/>
    <cellStyle name="Comma 3 17" xfId="299"/>
    <cellStyle name="Comma 3 18" xfId="300"/>
    <cellStyle name="Comma 3 19" xfId="301"/>
    <cellStyle name="Comma 3 19 2" xfId="302"/>
    <cellStyle name="Comma 3 2" xfId="303"/>
    <cellStyle name="Comma 3 2 2" xfId="304"/>
    <cellStyle name="Comma 3 20" xfId="305"/>
    <cellStyle name="Comma 3 21" xfId="306"/>
    <cellStyle name="Comma 3 22" xfId="307"/>
    <cellStyle name="Comma 3 23" xfId="308"/>
    <cellStyle name="Comma 3 24" xfId="309"/>
    <cellStyle name="Comma 3 25" xfId="310"/>
    <cellStyle name="Comma 3 26" xfId="311"/>
    <cellStyle name="Comma 3 27" xfId="312"/>
    <cellStyle name="Comma 3 28" xfId="313"/>
    <cellStyle name="Comma 3 29" xfId="314"/>
    <cellStyle name="Comma 3 3" xfId="315"/>
    <cellStyle name="Comma 3 3 2" xfId="316"/>
    <cellStyle name="Comma 3 4" xfId="317"/>
    <cellStyle name="Comma 3 5" xfId="318"/>
    <cellStyle name="Comma 3 6" xfId="319"/>
    <cellStyle name="Comma 3 7" xfId="320"/>
    <cellStyle name="Comma 3 8" xfId="321"/>
    <cellStyle name="Comma 3 9" xfId="322"/>
    <cellStyle name="Comma 4" xfId="323"/>
    <cellStyle name="Comma 4 10" xfId="324"/>
    <cellStyle name="Comma 4 11" xfId="325"/>
    <cellStyle name="Comma 4 11 2" xfId="326"/>
    <cellStyle name="Comma 4 12" xfId="327"/>
    <cellStyle name="Comma 4 13" xfId="328"/>
    <cellStyle name="Comma 4 14" xfId="329"/>
    <cellStyle name="Comma 4 15" xfId="330"/>
    <cellStyle name="Comma 4 16" xfId="331"/>
    <cellStyle name="Comma 4 17" xfId="332"/>
    <cellStyle name="Comma 4 18" xfId="333"/>
    <cellStyle name="Comma 4 19" xfId="334"/>
    <cellStyle name="Comma 4 2" xfId="335"/>
    <cellStyle name="Comma 4 2 10" xfId="336"/>
    <cellStyle name="Comma 4 2 11" xfId="337"/>
    <cellStyle name="Comma 4 2 12" xfId="338"/>
    <cellStyle name="Comma 4 2 13" xfId="339"/>
    <cellStyle name="Comma 4 2 14" xfId="340"/>
    <cellStyle name="Comma 4 2 2" xfId="341"/>
    <cellStyle name="Comma 4 2 2 2" xfId="342"/>
    <cellStyle name="Comma 4 2 2 3" xfId="343"/>
    <cellStyle name="Comma 4 2 3" xfId="344"/>
    <cellStyle name="Comma 4 2 4" xfId="345"/>
    <cellStyle name="Comma 4 2 5" xfId="346"/>
    <cellStyle name="Comma 4 2 6" xfId="347"/>
    <cellStyle name="Comma 4 2 7" xfId="348"/>
    <cellStyle name="Comma 4 2 8" xfId="349"/>
    <cellStyle name="Comma 4 2 9" xfId="350"/>
    <cellStyle name="Comma 4 20" xfId="351"/>
    <cellStyle name="Comma 4 3" xfId="352"/>
    <cellStyle name="Comma 4 4" xfId="353"/>
    <cellStyle name="Comma 4 5" xfId="354"/>
    <cellStyle name="Comma 4 6" xfId="355"/>
    <cellStyle name="Comma 4 7" xfId="356"/>
    <cellStyle name="Comma 4 8" xfId="357"/>
    <cellStyle name="Comma 4 9" xfId="358"/>
    <cellStyle name="Comma 4 9 2" xfId="359"/>
    <cellStyle name="Comma 4 9 3" xfId="360"/>
    <cellStyle name="Comma 4_CONV" xfId="361"/>
    <cellStyle name="Comma 5" xfId="362"/>
    <cellStyle name="Comma 5 10" xfId="363"/>
    <cellStyle name="Comma 5 11" xfId="364"/>
    <cellStyle name="Comma 5 12" xfId="365"/>
    <cellStyle name="Comma 5 13" xfId="366"/>
    <cellStyle name="Comma 5 14" xfId="367"/>
    <cellStyle name="Comma 5 15" xfId="368"/>
    <cellStyle name="Comma 5 16" xfId="369"/>
    <cellStyle name="Comma 5 17" xfId="370"/>
    <cellStyle name="Comma 5 18" xfId="371"/>
    <cellStyle name="Comma 5 19" xfId="372"/>
    <cellStyle name="Comma 5 2" xfId="373"/>
    <cellStyle name="Comma 5 20" xfId="374"/>
    <cellStyle name="Comma 5 21" xfId="375"/>
    <cellStyle name="Comma 5 22" xfId="376"/>
    <cellStyle name="Comma 5 23" xfId="377"/>
    <cellStyle name="Comma 5 24" xfId="378"/>
    <cellStyle name="Comma 5 25" xfId="379"/>
    <cellStyle name="Comma 5 26" xfId="380"/>
    <cellStyle name="Comma 5 27" xfId="381"/>
    <cellStyle name="Comma 5 3" xfId="382"/>
    <cellStyle name="Comma 5 4" xfId="383"/>
    <cellStyle name="Comma 5 5" xfId="384"/>
    <cellStyle name="Comma 5 6" xfId="385"/>
    <cellStyle name="Comma 5 7" xfId="386"/>
    <cellStyle name="Comma 5 8" xfId="387"/>
    <cellStyle name="Comma 5 9" xfId="388"/>
    <cellStyle name="Comma 6" xfId="389"/>
    <cellStyle name="Comma 7" xfId="390"/>
    <cellStyle name="Comma 7 10" xfId="391"/>
    <cellStyle name="Comma 7 11" xfId="392"/>
    <cellStyle name="Comma 7 12" xfId="393"/>
    <cellStyle name="Comma 7 13" xfId="394"/>
    <cellStyle name="Comma 7 14" xfId="395"/>
    <cellStyle name="Comma 7 2" xfId="396"/>
    <cellStyle name="Comma 7 3" xfId="397"/>
    <cellStyle name="Comma 7 4" xfId="398"/>
    <cellStyle name="Comma 7 5" xfId="399"/>
    <cellStyle name="Comma 7 6" xfId="400"/>
    <cellStyle name="Comma 7 7" xfId="401"/>
    <cellStyle name="Comma 7 8" xfId="402"/>
    <cellStyle name="Comma 7 9" xfId="403"/>
    <cellStyle name="Comma 8" xfId="404"/>
    <cellStyle name="Comma 8 10" xfId="405"/>
    <cellStyle name="Comma 8 11" xfId="406"/>
    <cellStyle name="Comma 8 12" xfId="407"/>
    <cellStyle name="Comma 8 13" xfId="408"/>
    <cellStyle name="Comma 8 14" xfId="409"/>
    <cellStyle name="Comma 8 2" xfId="410"/>
    <cellStyle name="Comma 8 3" xfId="411"/>
    <cellStyle name="Comma 8 4" xfId="412"/>
    <cellStyle name="Comma 8 5" xfId="413"/>
    <cellStyle name="Comma 8 6" xfId="414"/>
    <cellStyle name="Comma 8 7" xfId="415"/>
    <cellStyle name="Comma 8 8" xfId="416"/>
    <cellStyle name="Comma 8 9" xfId="417"/>
    <cellStyle name="Comma 9" xfId="418"/>
    <cellStyle name="Copied" xfId="419"/>
    <cellStyle name="Currency 10" xfId="420"/>
    <cellStyle name="Currency 11" xfId="421"/>
    <cellStyle name="Currency 2" xfId="422"/>
    <cellStyle name="Currency 2 10" xfId="423"/>
    <cellStyle name="Currency 2 11" xfId="424"/>
    <cellStyle name="Currency 2 12" xfId="425"/>
    <cellStyle name="Currency 2 13" xfId="426"/>
    <cellStyle name="Currency 2 14" xfId="427"/>
    <cellStyle name="Currency 2 15" xfId="428"/>
    <cellStyle name="Currency 2 16" xfId="429"/>
    <cellStyle name="Currency 2 17" xfId="430"/>
    <cellStyle name="Currency 2 18" xfId="431"/>
    <cellStyle name="Currency 2 19" xfId="432"/>
    <cellStyle name="Currency 2 2" xfId="433"/>
    <cellStyle name="Currency 2 20" xfId="434"/>
    <cellStyle name="Currency 2 21" xfId="435"/>
    <cellStyle name="Currency 2 22" xfId="436"/>
    <cellStyle name="Currency 2 23" xfId="437"/>
    <cellStyle name="Currency 2 24" xfId="438"/>
    <cellStyle name="Currency 2 25" xfId="439"/>
    <cellStyle name="Currency 2 26" xfId="440"/>
    <cellStyle name="Currency 2 3" xfId="441"/>
    <cellStyle name="Currency 2 4" xfId="442"/>
    <cellStyle name="Currency 2 5" xfId="443"/>
    <cellStyle name="Currency 2 6" xfId="444"/>
    <cellStyle name="Currency 2 7" xfId="445"/>
    <cellStyle name="Currency 2 8" xfId="446"/>
    <cellStyle name="Currency 2 9" xfId="447"/>
    <cellStyle name="Currency 3" xfId="448"/>
    <cellStyle name="Currency 4" xfId="449"/>
    <cellStyle name="Currency 5" xfId="450"/>
    <cellStyle name="Currency 6" xfId="451"/>
    <cellStyle name="Currency 7" xfId="452"/>
    <cellStyle name="Currency 8" xfId="453"/>
    <cellStyle name="Currency 9" xfId="454"/>
    <cellStyle name="Encabezado 4 2" xfId="455"/>
    <cellStyle name="Énfasis1 2" xfId="456"/>
    <cellStyle name="Énfasis2 2" xfId="457"/>
    <cellStyle name="Énfasis3 2" xfId="458"/>
    <cellStyle name="Énfasis4 2" xfId="459"/>
    <cellStyle name="Énfasis5 2" xfId="460"/>
    <cellStyle name="Énfasis6 2" xfId="461"/>
    <cellStyle name="Entered" xfId="462"/>
    <cellStyle name="Entrada 2" xfId="463"/>
    <cellStyle name="Estilo 1" xfId="464"/>
    <cellStyle name="Euro" xfId="465"/>
    <cellStyle name="Euro 2" xfId="466"/>
    <cellStyle name="Explanatory Text" xfId="467"/>
    <cellStyle name="Explanatory Text 2" xfId="468"/>
    <cellStyle name="F2" xfId="469"/>
    <cellStyle name="F2 2" xfId="470"/>
    <cellStyle name="F3" xfId="471"/>
    <cellStyle name="F3 2" xfId="472"/>
    <cellStyle name="F4" xfId="473"/>
    <cellStyle name="F4 2" xfId="474"/>
    <cellStyle name="F5" xfId="475"/>
    <cellStyle name="F5 2" xfId="476"/>
    <cellStyle name="F6" xfId="477"/>
    <cellStyle name="F6 2" xfId="478"/>
    <cellStyle name="F7" xfId="479"/>
    <cellStyle name="F7 2" xfId="480"/>
    <cellStyle name="F8" xfId="481"/>
    <cellStyle name="F8 2" xfId="482"/>
    <cellStyle name="Fecha" xfId="483"/>
    <cellStyle name="Fecha 2" xfId="484"/>
    <cellStyle name="Fecha1 - Modelo1" xfId="485"/>
    <cellStyle name="Fecha1 - Modelo1 2" xfId="486"/>
    <cellStyle name="Fijo" xfId="487"/>
    <cellStyle name="Fijo 2" xfId="488"/>
    <cellStyle name="Footnote" xfId="489"/>
    <cellStyle name="Footnote 2" xfId="490"/>
    <cellStyle name="Good" xfId="491"/>
    <cellStyle name="Good 2" xfId="492"/>
    <cellStyle name="Grey" xfId="493"/>
    <cellStyle name="Header1" xfId="494"/>
    <cellStyle name="Header2" xfId="495"/>
    <cellStyle name="Header2 2" xfId="496"/>
    <cellStyle name="Header2 3" xfId="906"/>
    <cellStyle name="Heading" xfId="497"/>
    <cellStyle name="Heading 1" xfId="498"/>
    <cellStyle name="Heading 1 2" xfId="499"/>
    <cellStyle name="Heading 2" xfId="500"/>
    <cellStyle name="Heading 2 2" xfId="501"/>
    <cellStyle name="Heading 3" xfId="502"/>
    <cellStyle name="Heading 3 2" xfId="503"/>
    <cellStyle name="Heading 4" xfId="504"/>
    <cellStyle name="Heading 4 2" xfId="505"/>
    <cellStyle name="HeadingColumn" xfId="506"/>
    <cellStyle name="HEADINGS" xfId="507"/>
    <cellStyle name="HEADINGSTOP" xfId="508"/>
    <cellStyle name="HeadingYear" xfId="509"/>
    <cellStyle name="HeadingYear 2" xfId="510"/>
    <cellStyle name="Hyperlink 2" xfId="511"/>
    <cellStyle name="Hyperlink 3" xfId="512"/>
    <cellStyle name="Incorrecto 2" xfId="513"/>
    <cellStyle name="Input" xfId="514"/>
    <cellStyle name="Input [yellow]" xfId="515"/>
    <cellStyle name="Input [yellow] 2" xfId="516"/>
    <cellStyle name="Input [yellow] 3" xfId="907"/>
    <cellStyle name="Input 2" xfId="517"/>
    <cellStyle name="Linked Cell" xfId="518"/>
    <cellStyle name="Linked Cell 2" xfId="519"/>
    <cellStyle name="LTG_Formula" xfId="902"/>
    <cellStyle name="Millares 2" xfId="520"/>
    <cellStyle name="Millares 3" xfId="521"/>
    <cellStyle name="Millares 3 2" xfId="522"/>
    <cellStyle name="Millares 4" xfId="523"/>
    <cellStyle name="Monetario" xfId="524"/>
    <cellStyle name="Monetario 2" xfId="525"/>
    <cellStyle name="Monetario0" xfId="526"/>
    <cellStyle name="Monetario0 2" xfId="527"/>
    <cellStyle name="Neutral 2" xfId="528"/>
    <cellStyle name="Neutral 3" xfId="529"/>
    <cellStyle name="No-definido" xfId="530"/>
    <cellStyle name="Normal" xfId="0" builtinId="0"/>
    <cellStyle name="Normal - Style1" xfId="531"/>
    <cellStyle name="Normal 10" xfId="532"/>
    <cellStyle name="Normal 10 2" xfId="533"/>
    <cellStyle name="Normal 10 3" xfId="534"/>
    <cellStyle name="Normal 11" xfId="535"/>
    <cellStyle name="Normal 11 2" xfId="536"/>
    <cellStyle name="Normal 11 3" xfId="537"/>
    <cellStyle name="Normal 11 4" xfId="538"/>
    <cellStyle name="Normal 11 5" xfId="539"/>
    <cellStyle name="Normal 11 6" xfId="540"/>
    <cellStyle name="Normal 11 7" xfId="541"/>
    <cellStyle name="Normal 11 8" xfId="542"/>
    <cellStyle name="Normal 12" xfId="543"/>
    <cellStyle name="Normal 12 2" xfId="544"/>
    <cellStyle name="Normal 12 2 2" xfId="545"/>
    <cellStyle name="Normal 12 2 3" xfId="546"/>
    <cellStyle name="Normal 12 2_Salida_NIIF_Mensual_v4.3" xfId="547"/>
    <cellStyle name="Normal 12 3" xfId="548"/>
    <cellStyle name="Normal 12 4" xfId="549"/>
    <cellStyle name="Normal 12 5" xfId="550"/>
    <cellStyle name="Normal 12 6" xfId="551"/>
    <cellStyle name="Normal 12 7" xfId="552"/>
    <cellStyle name="Normal 12 8" xfId="553"/>
    <cellStyle name="Normal 12 9" xfId="554"/>
    <cellStyle name="Normal 12_Salida_NIIF_Mensual_v4.3" xfId="555"/>
    <cellStyle name="Normal 13" xfId="556"/>
    <cellStyle name="Normal 13 2" xfId="557"/>
    <cellStyle name="Normal 13 3" xfId="558"/>
    <cellStyle name="Normal 14" xfId="559"/>
    <cellStyle name="Normal 14 2" xfId="560"/>
    <cellStyle name="Normal 14 3" xfId="561"/>
    <cellStyle name="Normal 14 4" xfId="562"/>
    <cellStyle name="Normal 14 5" xfId="563"/>
    <cellStyle name="Normal 14 6" xfId="564"/>
    <cellStyle name="Normal 14 7" xfId="565"/>
    <cellStyle name="Normal 15" xfId="566"/>
    <cellStyle name="Normal 16" xfId="567"/>
    <cellStyle name="Normal 16 2" xfId="568"/>
    <cellStyle name="Normal 16 3" xfId="569"/>
    <cellStyle name="Normal 17" xfId="570"/>
    <cellStyle name="Normal 17 2" xfId="571"/>
    <cellStyle name="Normal 17 3" xfId="572"/>
    <cellStyle name="Normal 18" xfId="573"/>
    <cellStyle name="Normal 19" xfId="574"/>
    <cellStyle name="Normal 2" xfId="575"/>
    <cellStyle name="Normal 2 10" xfId="576"/>
    <cellStyle name="Normal 2 11" xfId="577"/>
    <cellStyle name="Normal 2 12" xfId="578"/>
    <cellStyle name="Normal 2 13" xfId="579"/>
    <cellStyle name="Normal 2 14" xfId="580"/>
    <cellStyle name="Normal 2 15" xfId="581"/>
    <cellStyle name="Normal 2 16" xfId="582"/>
    <cellStyle name="Normal 2 16 2" xfId="583"/>
    <cellStyle name="Normal 2 16 3" xfId="584"/>
    <cellStyle name="Normal 2 17" xfId="585"/>
    <cellStyle name="Normal 2 18" xfId="586"/>
    <cellStyle name="Normal 2 19" xfId="587"/>
    <cellStyle name="Normal 2 19 2" xfId="588"/>
    <cellStyle name="Normal 2 2" xfId="589"/>
    <cellStyle name="Normal 2 2 2" xfId="590"/>
    <cellStyle name="Normal 2 2 2 2" xfId="591"/>
    <cellStyle name="Normal 2 2_Salida_NIIF_Mensual_v4.3" xfId="592"/>
    <cellStyle name="Normal 2 20" xfId="593"/>
    <cellStyle name="Normal 2 21" xfId="594"/>
    <cellStyle name="Normal 2 22" xfId="595"/>
    <cellStyle name="Normal 2 23" xfId="596"/>
    <cellStyle name="Normal 2 24" xfId="597"/>
    <cellStyle name="Normal 2 25" xfId="598"/>
    <cellStyle name="Normal 2 26" xfId="599"/>
    <cellStyle name="Normal 2 27" xfId="600"/>
    <cellStyle name="Normal 2 27 2" xfId="601"/>
    <cellStyle name="Normal 2 27_Salida_NIIF_Mensual_v4.3" xfId="602"/>
    <cellStyle name="Normal 2 28" xfId="603"/>
    <cellStyle name="Normal 2 29" xfId="604"/>
    <cellStyle name="Normal 2 3" xfId="605"/>
    <cellStyle name="Normal 2 3 2" xfId="606"/>
    <cellStyle name="Normal 2 30" xfId="607"/>
    <cellStyle name="Normal 2 31" xfId="608"/>
    <cellStyle name="Normal 2 32" xfId="609"/>
    <cellStyle name="Normal 2 33" xfId="610"/>
    <cellStyle name="Normal 2 34" xfId="611"/>
    <cellStyle name="Normal 2 35" xfId="612"/>
    <cellStyle name="Normal 2 36" xfId="613"/>
    <cellStyle name="Normal 2 37" xfId="614"/>
    <cellStyle name="Normal 2 38" xfId="615"/>
    <cellStyle name="Normal 2 4" xfId="616"/>
    <cellStyle name="Normal 2 4 2" xfId="914"/>
    <cellStyle name="Normal 2 5" xfId="617"/>
    <cellStyle name="Normal 2 6" xfId="618"/>
    <cellStyle name="Normal 2 7" xfId="619"/>
    <cellStyle name="Normal 2 8" xfId="620"/>
    <cellStyle name="Normal 2 9" xfId="621"/>
    <cellStyle name="Normal 2_1_Carga_NIIF_SC_Activo_Pasivo_PyG_y_Otros_Detalles_ v1_3" xfId="622"/>
    <cellStyle name="Normal 20" xfId="623"/>
    <cellStyle name="Normal 20 2" xfId="624"/>
    <cellStyle name="Normal 20 3" xfId="625"/>
    <cellStyle name="Normal 20 4" xfId="626"/>
    <cellStyle name="Normal 20 5" xfId="627"/>
    <cellStyle name="Normal 20_Salida_NIIF_Mensual_v4.3" xfId="628"/>
    <cellStyle name="Normal 21" xfId="629"/>
    <cellStyle name="Normal 22" xfId="630"/>
    <cellStyle name="Normal 23" xfId="631"/>
    <cellStyle name="Normal 23 2" xfId="632"/>
    <cellStyle name="Normal 23 3" xfId="633"/>
    <cellStyle name="Normal 23 4" xfId="634"/>
    <cellStyle name="Normal 23 5" xfId="635"/>
    <cellStyle name="Normal 24" xfId="636"/>
    <cellStyle name="Normal 24 2" xfId="637"/>
    <cellStyle name="Normal 24 3" xfId="638"/>
    <cellStyle name="Normal 24 4" xfId="639"/>
    <cellStyle name="Normal 24 5" xfId="640"/>
    <cellStyle name="Normal 25" xfId="641"/>
    <cellStyle name="Normal 26" xfId="642"/>
    <cellStyle name="Normal 27" xfId="643"/>
    <cellStyle name="Normal 28" xfId="644"/>
    <cellStyle name="Normal 29" xfId="645"/>
    <cellStyle name="Normal 29 2" xfId="646"/>
    <cellStyle name="Normal 29 3" xfId="913"/>
    <cellStyle name="Normal 3" xfId="647"/>
    <cellStyle name="Normal 3 10" xfId="648"/>
    <cellStyle name="Normal 3 11" xfId="649"/>
    <cellStyle name="Normal 3 12" xfId="650"/>
    <cellStyle name="Normal 3 13" xfId="651"/>
    <cellStyle name="Normal 3 14" xfId="652"/>
    <cellStyle name="Normal 3 15" xfId="653"/>
    <cellStyle name="Normal 3 16" xfId="654"/>
    <cellStyle name="Normal 3 17" xfId="655"/>
    <cellStyle name="Normal 3 18" xfId="656"/>
    <cellStyle name="Normal 3 19" xfId="892"/>
    <cellStyle name="Normal 3 2" xfId="657"/>
    <cellStyle name="Normal 3 2 2" xfId="658"/>
    <cellStyle name="Normal 3 2 3" xfId="659"/>
    <cellStyle name="Normal 3 2_Salida_NIIF_Mensual_v4.3" xfId="660"/>
    <cellStyle name="Normal 3 20" xfId="893"/>
    <cellStyle name="Normal 3 21" xfId="903"/>
    <cellStyle name="Normal 3 3" xfId="661"/>
    <cellStyle name="Normal 3 3 2" xfId="662"/>
    <cellStyle name="Normal 3 3 3" xfId="663"/>
    <cellStyle name="Normal 3 3_Salida_NIIF_Mensual_v4.3" xfId="664"/>
    <cellStyle name="Normal 3 4" xfId="665"/>
    <cellStyle name="Normal 3 5" xfId="666"/>
    <cellStyle name="Normal 3 6" xfId="667"/>
    <cellStyle name="Normal 3 7" xfId="668"/>
    <cellStyle name="Normal 3 8" xfId="669"/>
    <cellStyle name="Normal 3 9" xfId="670"/>
    <cellStyle name="Normal 3_A.4-2" xfId="671"/>
    <cellStyle name="Normal 30" xfId="672"/>
    <cellStyle name="Normal 31" xfId="673"/>
    <cellStyle name="Normal 32" xfId="674"/>
    <cellStyle name="Normal 32 2" xfId="675"/>
    <cellStyle name="Normal 33" xfId="676"/>
    <cellStyle name="Normal 34" xfId="677"/>
    <cellStyle name="Normal 35" xfId="678"/>
    <cellStyle name="Normal 35 2" xfId="894"/>
    <cellStyle name="Normal 36" xfId="679"/>
    <cellStyle name="Normal 36 2" xfId="895"/>
    <cellStyle name="Normal 37" xfId="680"/>
    <cellStyle name="Normal 38" xfId="896"/>
    <cellStyle name="Normal 39" xfId="897"/>
    <cellStyle name="Normal 4" xfId="681"/>
    <cellStyle name="Normal 4 10" xfId="682"/>
    <cellStyle name="Normal 4 11" xfId="683"/>
    <cellStyle name="Normal 4 12" xfId="684"/>
    <cellStyle name="Normal 4 13" xfId="685"/>
    <cellStyle name="Normal 4 14" xfId="686"/>
    <cellStyle name="Normal 4 15" xfId="687"/>
    <cellStyle name="Normal 4 16" xfId="688"/>
    <cellStyle name="Normal 4 17" xfId="689"/>
    <cellStyle name="Normal 4 2" xfId="690"/>
    <cellStyle name="Normal 4 2 2" xfId="691"/>
    <cellStyle name="Normal 4 2 3" xfId="692"/>
    <cellStyle name="Normal 4 3" xfId="693"/>
    <cellStyle name="Normal 4 4" xfId="694"/>
    <cellStyle name="Normal 4 5" xfId="695"/>
    <cellStyle name="Normal 4 6" xfId="696"/>
    <cellStyle name="Normal 4 7" xfId="697"/>
    <cellStyle name="Normal 4 8" xfId="698"/>
    <cellStyle name="Normal 4 9" xfId="699"/>
    <cellStyle name="Normal 40" xfId="901"/>
    <cellStyle name="Normal 40 2" xfId="918"/>
    <cellStyle name="Normal 41" xfId="904"/>
    <cellStyle name="Normal 42" xfId="911"/>
    <cellStyle name="Normal 43" xfId="916"/>
    <cellStyle name="Normal 44" xfId="910"/>
    <cellStyle name="Normal 45" xfId="905"/>
    <cellStyle name="Normal 46" xfId="908"/>
    <cellStyle name="Normal 47" xfId="917"/>
    <cellStyle name="Normal 5" xfId="700"/>
    <cellStyle name="Normal 5 2" xfId="701"/>
    <cellStyle name="Normal 5 3" xfId="702"/>
    <cellStyle name="Normal 5 4" xfId="703"/>
    <cellStyle name="Normal 5 5" xfId="704"/>
    <cellStyle name="Normal 5 6" xfId="705"/>
    <cellStyle name="Normal 5 7" xfId="706"/>
    <cellStyle name="Normal 5 8" xfId="707"/>
    <cellStyle name="Normal 5 9" xfId="1"/>
    <cellStyle name="Normal 6" xfId="708"/>
    <cellStyle name="Normal 6 2" xfId="709"/>
    <cellStyle name="Normal 6 3" xfId="710"/>
    <cellStyle name="Normal 6 4" xfId="711"/>
    <cellStyle name="Normal 6 5" xfId="712"/>
    <cellStyle name="Normal 6 6" xfId="713"/>
    <cellStyle name="Normal 6 7" xfId="714"/>
    <cellStyle name="Normal 6 8" xfId="715"/>
    <cellStyle name="Normal 6 9" xfId="900"/>
    <cellStyle name="Normal 6 9 2" xfId="915"/>
    <cellStyle name="Normal 7" xfId="716"/>
    <cellStyle name="Normal 7 2" xfId="717"/>
    <cellStyle name="Normal 7 3" xfId="718"/>
    <cellStyle name="Normal 7 4" xfId="719"/>
    <cellStyle name="Normal 7 5" xfId="720"/>
    <cellStyle name="Normal 7 6" xfId="721"/>
    <cellStyle name="Normal 7 7" xfId="722"/>
    <cellStyle name="Normal 7 8" xfId="723"/>
    <cellStyle name="Normal 7 9" xfId="898"/>
    <cellStyle name="Normal 8" xfId="724"/>
    <cellStyle name="Normal 8 2" xfId="725"/>
    <cellStyle name="Normal 8 3" xfId="726"/>
    <cellStyle name="Normal 8 4" xfId="727"/>
    <cellStyle name="Normal 8 5" xfId="728"/>
    <cellStyle name="Normal 8 6" xfId="729"/>
    <cellStyle name="Normal 8 7" xfId="730"/>
    <cellStyle name="Normal 8 8" xfId="731"/>
    <cellStyle name="Normal 9" xfId="732"/>
    <cellStyle name="Normal 9 2" xfId="733"/>
    <cellStyle name="Normal 9 3" xfId="734"/>
    <cellStyle name="Notas 2" xfId="735"/>
    <cellStyle name="Notas 2 2" xfId="736"/>
    <cellStyle name="Notas 3" xfId="737"/>
    <cellStyle name="Notas 3 2" xfId="738"/>
    <cellStyle name="Notas 4" xfId="739"/>
    <cellStyle name="Notas 4 2" xfId="740"/>
    <cellStyle name="Note" xfId="741"/>
    <cellStyle name="Note 2" xfId="742"/>
    <cellStyle name="Nuovo" xfId="743"/>
    <cellStyle name="Output" xfId="744"/>
    <cellStyle name="Output 2" xfId="745"/>
    <cellStyle name="per.style" xfId="746"/>
    <cellStyle name="per.style 10" xfId="747"/>
    <cellStyle name="per.style 11" xfId="748"/>
    <cellStyle name="per.style 12" xfId="749"/>
    <cellStyle name="per.style 13" xfId="750"/>
    <cellStyle name="per.style 14" xfId="751"/>
    <cellStyle name="per.style 15" xfId="752"/>
    <cellStyle name="per.style 16" xfId="753"/>
    <cellStyle name="per.style 17" xfId="754"/>
    <cellStyle name="per.style 18" xfId="755"/>
    <cellStyle name="per.style 19" xfId="756"/>
    <cellStyle name="per.style 2" xfId="757"/>
    <cellStyle name="per.style 3" xfId="758"/>
    <cellStyle name="per.style 4" xfId="759"/>
    <cellStyle name="per.style 5" xfId="760"/>
    <cellStyle name="per.style 6" xfId="761"/>
    <cellStyle name="per.style 7" xfId="762"/>
    <cellStyle name="per.style 8" xfId="763"/>
    <cellStyle name="per.style 9" xfId="764"/>
    <cellStyle name="per.style_CONV" xfId="765"/>
    <cellStyle name="Percent [2]" xfId="766"/>
    <cellStyle name="Percent 10" xfId="767"/>
    <cellStyle name="Percent 11" xfId="768"/>
    <cellStyle name="Percent 12" xfId="769"/>
    <cellStyle name="Percent 13" xfId="770"/>
    <cellStyle name="Percent 14" xfId="771"/>
    <cellStyle name="Percent 2" xfId="772"/>
    <cellStyle name="Percent 2 10" xfId="773"/>
    <cellStyle name="Percent 2 11" xfId="774"/>
    <cellStyle name="Percent 2 12" xfId="775"/>
    <cellStyle name="Percent 2 13" xfId="776"/>
    <cellStyle name="Percent 2 14" xfId="777"/>
    <cellStyle name="Percent 2 15" xfId="778"/>
    <cellStyle name="Percent 2 16" xfId="779"/>
    <cellStyle name="Percent 2 17" xfId="780"/>
    <cellStyle name="Percent 2 18" xfId="781"/>
    <cellStyle name="Percent 2 19" xfId="782"/>
    <cellStyle name="Percent 2 2" xfId="783"/>
    <cellStyle name="Percent 2 2 2" xfId="784"/>
    <cellStyle name="Percent 2 2 3" xfId="785"/>
    <cellStyle name="Percent 2 2 4" xfId="786"/>
    <cellStyle name="Percent 2 2 5" xfId="787"/>
    <cellStyle name="Percent 2 2 6" xfId="788"/>
    <cellStyle name="Percent 2 2 7" xfId="789"/>
    <cellStyle name="Percent 2 20" xfId="790"/>
    <cellStyle name="Percent 2 21" xfId="791"/>
    <cellStyle name="Percent 2 22" xfId="792"/>
    <cellStyle name="Percent 2 23" xfId="793"/>
    <cellStyle name="Percent 2 24" xfId="794"/>
    <cellStyle name="Percent 2 3" xfId="795"/>
    <cellStyle name="Percent 2 3 2" xfId="796"/>
    <cellStyle name="Percent 2 3 3" xfId="797"/>
    <cellStyle name="Percent 2 3 4" xfId="798"/>
    <cellStyle name="Percent 2 3 5" xfId="799"/>
    <cellStyle name="Percent 2 3 6" xfId="800"/>
    <cellStyle name="Percent 2 3 7" xfId="801"/>
    <cellStyle name="Percent 2 4" xfId="802"/>
    <cellStyle name="Percent 2 5" xfId="803"/>
    <cellStyle name="Percent 2 6" xfId="804"/>
    <cellStyle name="Percent 2 7" xfId="805"/>
    <cellStyle name="Percent 2 8" xfId="806"/>
    <cellStyle name="Percent 2 9" xfId="807"/>
    <cellStyle name="Percent 3" xfId="808"/>
    <cellStyle name="Percent 4" xfId="809"/>
    <cellStyle name="Percent 5" xfId="810"/>
    <cellStyle name="Percent 6" xfId="811"/>
    <cellStyle name="Percent 7" xfId="812"/>
    <cellStyle name="Percent 8" xfId="813"/>
    <cellStyle name="Percent 9" xfId="814"/>
    <cellStyle name="Porcen - Modelo2" xfId="815"/>
    <cellStyle name="Porcen - Modelo2 2" xfId="816"/>
    <cellStyle name="Porcentaje" xfId="919" builtinId="5"/>
    <cellStyle name="Porcentaje 2" xfId="817"/>
    <cellStyle name="Porcentaje 2 2" xfId="818"/>
    <cellStyle name="Porcentaje 3" xfId="819"/>
    <cellStyle name="Porcentaje 3 2" xfId="820"/>
    <cellStyle name="Porcentaje 4" xfId="821"/>
    <cellStyle name="Porcentaje 4 2" xfId="912"/>
    <cellStyle name="Porcentaje 5" xfId="822"/>
    <cellStyle name="Porcentaje 6" xfId="823"/>
    <cellStyle name="Porcentaje 7" xfId="824"/>
    <cellStyle name="Porcentaje 8" xfId="899"/>
    <cellStyle name="Porcentual_C.2" xfId="825"/>
    <cellStyle name="PSChar" xfId="826"/>
    <cellStyle name="PSChar 10" xfId="827"/>
    <cellStyle name="PSChar 11" xfId="828"/>
    <cellStyle name="PSChar 12" xfId="829"/>
    <cellStyle name="PSChar 13" xfId="830"/>
    <cellStyle name="PSChar 14" xfId="831"/>
    <cellStyle name="PSChar 15" xfId="832"/>
    <cellStyle name="PSChar 2" xfId="833"/>
    <cellStyle name="PSChar 3" xfId="834"/>
    <cellStyle name="PSChar 4" xfId="835"/>
    <cellStyle name="PSChar 5" xfId="836"/>
    <cellStyle name="PSChar 6" xfId="837"/>
    <cellStyle name="PSChar 7" xfId="838"/>
    <cellStyle name="PSChar 8" xfId="839"/>
    <cellStyle name="PSChar 9" xfId="840"/>
    <cellStyle name="PSHeading" xfId="841"/>
    <cellStyle name="Punto" xfId="842"/>
    <cellStyle name="Punto 2" xfId="843"/>
    <cellStyle name="Punto0" xfId="844"/>
    <cellStyle name="Punto0 2" xfId="845"/>
    <cellStyle name="Punto1 - Modelo1" xfId="846"/>
    <cellStyle name="Punto1 - Modelo1 2" xfId="847"/>
    <cellStyle name="regstoresfromspecstores" xfId="848"/>
    <cellStyle name="RevList" xfId="849"/>
    <cellStyle name="Salida 2" xfId="850"/>
    <cellStyle name="SHADEDSTORES" xfId="851"/>
    <cellStyle name="SHADEDSTORES 2" xfId="852"/>
    <cellStyle name="SHADEDSTORES 3" xfId="909"/>
    <cellStyle name="specstores" xfId="853"/>
    <cellStyle name="specstores 10" xfId="854"/>
    <cellStyle name="specstores 11" xfId="855"/>
    <cellStyle name="specstores 12" xfId="856"/>
    <cellStyle name="specstores 13" xfId="857"/>
    <cellStyle name="specstores 14" xfId="858"/>
    <cellStyle name="specstores 15" xfId="859"/>
    <cellStyle name="specstores 2" xfId="860"/>
    <cellStyle name="specstores 3" xfId="861"/>
    <cellStyle name="specstores 4" xfId="862"/>
    <cellStyle name="specstores 5" xfId="863"/>
    <cellStyle name="specstores 6" xfId="864"/>
    <cellStyle name="specstores 7" xfId="865"/>
    <cellStyle name="specstores 8" xfId="866"/>
    <cellStyle name="specstores 9" xfId="867"/>
    <cellStyle name="specstores_Salida_NIIF_Mensual_v4.3" xfId="868"/>
    <cellStyle name="Subtotal" xfId="869"/>
    <cellStyle name="Table Heading" xfId="870"/>
    <cellStyle name="Table Heading 2" xfId="871"/>
    <cellStyle name="Table Title" xfId="872"/>
    <cellStyle name="Table Title 2" xfId="873"/>
    <cellStyle name="Table Units" xfId="874"/>
    <cellStyle name="Table Units 2" xfId="875"/>
    <cellStyle name="Texto de advertencia 2" xfId="876"/>
    <cellStyle name="Texto explicativo 2" xfId="877"/>
    <cellStyle name="Title" xfId="878"/>
    <cellStyle name="Title 2" xfId="879"/>
    <cellStyle name="Título 1 2" xfId="880"/>
    <cellStyle name="Título 1 2 2" xfId="881"/>
    <cellStyle name="Título 2 2" xfId="882"/>
    <cellStyle name="Título 2 2 2" xfId="883"/>
    <cellStyle name="Título 3 2" xfId="884"/>
    <cellStyle name="Total 2" xfId="885"/>
    <cellStyle name="Total 2 2" xfId="886"/>
    <cellStyle name="Total 3" xfId="887"/>
    <cellStyle name="Total 3 2" xfId="888"/>
    <cellStyle name="Total 4" xfId="889"/>
    <cellStyle name="Warning Text" xfId="890"/>
    <cellStyle name="Warning Text 2" xfId="891"/>
  </cellStyles>
  <dxfs count="0"/>
  <tableStyles count="0" defaultTableStyle="TableStyleMedium2" defaultPivotStyle="PivotStyleMedium9"/>
  <colors>
    <mruColors>
      <color rgb="FFEC5A5A"/>
      <color rgb="FF617380"/>
      <color rgb="FFFF0022"/>
      <color rgb="FFED0022"/>
      <color rgb="FF3E4A5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339006011345356"/>
          <c:y val="0.19739796505285706"/>
          <c:w val="0.36948220182154651"/>
          <c:h val="0.6058763561355837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ED0022"/>
              </a:solidFill>
            </c:spPr>
            <c:extLst>
              <c:ext xmlns:c16="http://schemas.microsoft.com/office/drawing/2014/chart" uri="{C3380CC4-5D6E-409C-BE32-E72D297353CC}">
                <c16:uniqueId val="{00000001-424C-4DFC-A374-D3B0F23D8A0B}"/>
              </c:ext>
            </c:extLst>
          </c:dPt>
          <c:dLbls>
            <c:dLbl>
              <c:idx val="0"/>
              <c:layout>
                <c:manualLayout>
                  <c:x val="6.8503429313264683E-2"/>
                  <c:y val="-0.1144911731976901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24C-4DFC-A374-D3B0F23D8A0B}"/>
                </c:ext>
              </c:extLst>
            </c:dLbl>
            <c:dLbl>
              <c:idx val="1"/>
              <c:layout>
                <c:manualLayout>
                  <c:x val="9.0522292414478206E-2"/>
                  <c:y val="9.57562539471590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24C-4DFC-A374-D3B0F23D8A0B}"/>
                </c:ext>
              </c:extLst>
            </c:dLbl>
            <c:dLbl>
              <c:idx val="2"/>
              <c:layout>
                <c:manualLayout>
                  <c:x val="-9.5415587150097445E-2"/>
                  <c:y val="0.1498793540042488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24C-4DFC-A374-D3B0F23D8A0B}"/>
                </c:ext>
              </c:extLst>
            </c:dLbl>
            <c:dLbl>
              <c:idx val="3"/>
              <c:layout>
                <c:manualLayout>
                  <c:x val="-0.14801633833758976"/>
                  <c:y val="8.534796547464172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24C-4DFC-A374-D3B0F23D8A0B}"/>
                </c:ext>
              </c:extLst>
            </c:dLbl>
            <c:dLbl>
              <c:idx val="4"/>
              <c:layout>
                <c:manualLayout>
                  <c:x val="-0.18226814931512947"/>
                  <c:y val="1.248994616702073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24C-4DFC-A374-D3B0F23D8A0B}"/>
                </c:ext>
              </c:extLst>
            </c:dLbl>
            <c:dLbl>
              <c:idx val="5"/>
              <c:layout>
                <c:manualLayout>
                  <c:x val="-0.18838443061147786"/>
                  <c:y val="-1.45716038615241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24C-4DFC-A374-D3B0F23D8A0B}"/>
                </c:ext>
              </c:extLst>
            </c:dLbl>
            <c:dLbl>
              <c:idx val="6"/>
              <c:layout>
                <c:manualLayout>
                  <c:x val="-0.1113180726340551"/>
                  <c:y val="-0.1020012270306693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24C-4DFC-A374-D3B0F23D8A0B}"/>
                </c:ext>
              </c:extLst>
            </c:dLbl>
            <c:dLbl>
              <c:idx val="7"/>
              <c:layout>
                <c:manualLayout>
                  <c:x val="-5.6270674078753129E-2"/>
                  <c:y val="-0.1477976963097454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24C-4DFC-A374-D3B0F23D8A0B}"/>
                </c:ext>
              </c:extLst>
            </c:dLbl>
            <c:numFmt formatCode="0.0%" sourceLinked="0"/>
            <c:spPr>
              <a:ln w="9525">
                <a:solidFill>
                  <a:srgbClr val="3E4A52"/>
                </a:solidFill>
                <a:prstDash val="sysDot"/>
              </a:ln>
            </c:spPr>
            <c:txPr>
              <a:bodyPr/>
              <a:lstStyle/>
              <a:p>
                <a:pPr>
                  <a:defRPr sz="1800">
                    <a:solidFill>
                      <a:srgbClr val="3E4A52"/>
                    </a:solidFill>
                    <a:latin typeface="Trebuchet MS" panose="020B0603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(#¡REF!$O$11:$O$15;#¡REF!#¡REF!)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('Principales Magnitudes'!#REF!,'Principales Magnitudes'!#REF!)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9-424C-4DFC-A374-D3B0F23D8A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Index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28223</xdr:rowOff>
    </xdr:from>
    <xdr:to>
      <xdr:col>1</xdr:col>
      <xdr:colOff>1648802</xdr:colOff>
      <xdr:row>3</xdr:row>
      <xdr:rowOff>21026</xdr:rowOff>
    </xdr:to>
    <xdr:pic>
      <xdr:nvPicPr>
        <xdr:cNvPr id="2" name="85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762000" y="211667"/>
          <a:ext cx="1715830" cy="3596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126994</xdr:colOff>
      <xdr:row>2</xdr:row>
      <xdr:rowOff>177800</xdr:rowOff>
    </xdr:from>
    <xdr:to>
      <xdr:col>1</xdr:col>
      <xdr:colOff>2444486</xdr:colOff>
      <xdr:row>2</xdr:row>
      <xdr:rowOff>661317</xdr:rowOff>
    </xdr:to>
    <xdr:pic>
      <xdr:nvPicPr>
        <xdr:cNvPr id="2" name="85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876294" y="1003300"/>
          <a:ext cx="2317492" cy="483517"/>
        </a:xfrm>
        <a:prstGeom prst="rect">
          <a:avLst/>
        </a:prstGeom>
      </xdr:spPr>
    </xdr:pic>
    <xdr:clientData/>
  </xdr:twoCellAnchor>
  <xdr:twoCellAnchor>
    <xdr:from>
      <xdr:col>4</xdr:col>
      <xdr:colOff>174625</xdr:colOff>
      <xdr:row>1</xdr:row>
      <xdr:rowOff>114301</xdr:rowOff>
    </xdr:from>
    <xdr:to>
      <xdr:col>4</xdr:col>
      <xdr:colOff>2152650</xdr:colOff>
      <xdr:row>1</xdr:row>
      <xdr:rowOff>574675</xdr:rowOff>
    </xdr:to>
    <xdr:sp macro="" textlink="">
      <xdr:nvSpPr>
        <xdr:cNvPr id="6" name="5 Rectángulo redondeado">
          <a:hlinkClick xmlns:r="http://schemas.openxmlformats.org/officeDocument/2006/relationships" r:id="rId2"/>
        </xdr:cNvPr>
        <xdr:cNvSpPr/>
      </xdr:nvSpPr>
      <xdr:spPr>
        <a:xfrm>
          <a:off x="10537825" y="304801"/>
          <a:ext cx="1978025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</xdr:colOff>
      <xdr:row>2</xdr:row>
      <xdr:rowOff>266700</xdr:rowOff>
    </xdr:from>
    <xdr:to>
      <xdr:col>1</xdr:col>
      <xdr:colOff>2342892</xdr:colOff>
      <xdr:row>2</xdr:row>
      <xdr:rowOff>750217</xdr:rowOff>
    </xdr:to>
    <xdr:pic>
      <xdr:nvPicPr>
        <xdr:cNvPr id="5" name="85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774700" y="1092200"/>
          <a:ext cx="2317492" cy="483517"/>
        </a:xfrm>
        <a:prstGeom prst="rect">
          <a:avLst/>
        </a:prstGeom>
      </xdr:spPr>
    </xdr:pic>
    <xdr:clientData/>
  </xdr:twoCellAnchor>
  <xdr:twoCellAnchor>
    <xdr:from>
      <xdr:col>3</xdr:col>
      <xdr:colOff>882650</xdr:colOff>
      <xdr:row>1</xdr:row>
      <xdr:rowOff>95250</xdr:rowOff>
    </xdr:from>
    <xdr:to>
      <xdr:col>4</xdr:col>
      <xdr:colOff>1470025</xdr:colOff>
      <xdr:row>1</xdr:row>
      <xdr:rowOff>555624</xdr:rowOff>
    </xdr:to>
    <xdr:sp macro="" textlink="">
      <xdr:nvSpPr>
        <xdr:cNvPr id="8" name="7 Rectángulo redondeado">
          <a:hlinkClick xmlns:r="http://schemas.openxmlformats.org/officeDocument/2006/relationships" r:id="rId2"/>
        </xdr:cNvPr>
        <xdr:cNvSpPr/>
      </xdr:nvSpPr>
      <xdr:spPr>
        <a:xfrm>
          <a:off x="8902700" y="285750"/>
          <a:ext cx="1978025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651339</xdr:colOff>
      <xdr:row>1</xdr:row>
      <xdr:rowOff>83909</xdr:rowOff>
    </xdr:from>
    <xdr:to>
      <xdr:col>14</xdr:col>
      <xdr:colOff>508465</xdr:colOff>
      <xdr:row>1</xdr:row>
      <xdr:rowOff>544283</xdr:rowOff>
    </xdr:to>
    <xdr:sp macro="" textlink="">
      <xdr:nvSpPr>
        <xdr:cNvPr id="2" name="1 Rectángulo redondeado">
          <a:hlinkClick xmlns:r="http://schemas.openxmlformats.org/officeDocument/2006/relationships" r:id="rId1"/>
        </xdr:cNvPr>
        <xdr:cNvSpPr/>
      </xdr:nvSpPr>
      <xdr:spPr>
        <a:xfrm>
          <a:off x="12538539" y="274409"/>
          <a:ext cx="2314576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  <xdr:twoCellAnchor editAs="oneCell">
    <xdr:from>
      <xdr:col>1</xdr:col>
      <xdr:colOff>0</xdr:colOff>
      <xdr:row>2</xdr:row>
      <xdr:rowOff>203200</xdr:rowOff>
    </xdr:from>
    <xdr:to>
      <xdr:col>1</xdr:col>
      <xdr:colOff>2317492</xdr:colOff>
      <xdr:row>2</xdr:row>
      <xdr:rowOff>686717</xdr:rowOff>
    </xdr:to>
    <xdr:pic>
      <xdr:nvPicPr>
        <xdr:cNvPr id="3" name="85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704850" y="1022350"/>
          <a:ext cx="2317492" cy="48351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16384</xdr:col>
      <xdr:colOff>760123</xdr:colOff>
      <xdr:row>91</xdr:row>
      <xdr:rowOff>147104</xdr:rowOff>
    </xdr:from>
    <xdr:to>
      <xdr:col>16384</xdr:col>
      <xdr:colOff>763162</xdr:colOff>
      <xdr:row>91</xdr:row>
      <xdr:rowOff>147789</xdr:rowOff>
    </xdr:to>
    <xdr:graphicFrame macro="">
      <xdr:nvGraphicFramePr>
        <xdr:cNvPr id="2" name="Gráfico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76200</xdr:colOff>
      <xdr:row>1</xdr:row>
      <xdr:rowOff>88900</xdr:rowOff>
    </xdr:from>
    <xdr:to>
      <xdr:col>10</xdr:col>
      <xdr:colOff>0</xdr:colOff>
      <xdr:row>1</xdr:row>
      <xdr:rowOff>549274</xdr:rowOff>
    </xdr:to>
    <xdr:sp macro="" textlink="">
      <xdr:nvSpPr>
        <xdr:cNvPr id="3" name="2 Rectángulo redondeado">
          <a:hlinkClick xmlns:r="http://schemas.openxmlformats.org/officeDocument/2006/relationships" r:id="rId2"/>
        </xdr:cNvPr>
        <xdr:cNvSpPr/>
      </xdr:nvSpPr>
      <xdr:spPr>
        <a:xfrm>
          <a:off x="10236200" y="266700"/>
          <a:ext cx="1781175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876300</xdr:colOff>
      <xdr:row>1</xdr:row>
      <xdr:rowOff>88900</xdr:rowOff>
    </xdr:from>
    <xdr:to>
      <xdr:col>5</xdr:col>
      <xdr:colOff>580800</xdr:colOff>
      <xdr:row>1</xdr:row>
      <xdr:rowOff>549274</xdr:rowOff>
    </xdr:to>
    <xdr:sp macro="" textlink="">
      <xdr:nvSpPr>
        <xdr:cNvPr id="3" name="2 Rectángulo redondeado">
          <a:hlinkClick xmlns:r="http://schemas.openxmlformats.org/officeDocument/2006/relationships" r:id="rId1"/>
        </xdr:cNvPr>
        <xdr:cNvSpPr/>
      </xdr:nvSpPr>
      <xdr:spPr>
        <a:xfrm>
          <a:off x="7115175" y="295275"/>
          <a:ext cx="1800000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s000a10201\BOLSA1\a)%20Publicaciones%20RI%20y%20Elaboraci&#243;n%20de%20Infomes\Presentaciones\a)%20Resultados\2017\Marzo%202017\Ficheros%20de%20trabajo\a)%20Cuadros%20presentaci&#243;n\2_Rdos_Datos_AreasRegionales_03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esFinancieros/Modelo%20Informe%20Financiero%20v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.mapfre.net\MAV_Departamentos\Dep_Area_Economica\ZZZ_Area_Economica_Comun\CONTROL%20DE%20GESTION\AVANCES%20DIA%208%20A&#209;O%202009\200903_Marzo\BALANCE%20Consolid_Agregado%20UNIVIDA_03_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1.datos países"/>
      <sheetName val="inputPG actual"/>
      <sheetName val="DATOS"/>
      <sheetName val="Output1.cuadros resumen"/>
      <sheetName val="Ouput2.cuadros por region"/>
      <sheetName val="Ouput3.PyG actual"/>
      <sheetName val="Ratios Gestión"/>
      <sheetName val="Output4.PyG anterior"/>
      <sheetName val="Output5.PyG comparativa"/>
      <sheetName val="Output6.Keyhiglights"/>
      <sheetName val="tablas trad"/>
      <sheetName val="Cuadros perfidas"/>
    </sheetNames>
    <sheetDataSet>
      <sheetData sheetId="0"/>
      <sheetData sheetId="1"/>
      <sheetData sheetId="2"/>
      <sheetData sheetId="3">
        <row r="6">
          <cell r="E6" t="str">
            <v>3M 2016</v>
          </cell>
          <cell r="G6" t="str">
            <v>3M 2017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1.Princ.Mag."/>
      <sheetName val="1.Princ.Mag. PRESE"/>
      <sheetName val="2.Tipos de cambio"/>
      <sheetName val="3. Consolidado"/>
      <sheetName val="3. Cuenta Resumida"/>
      <sheetName val="4.Balance"/>
      <sheetName val="MAPFRE SA modelo"/>
      <sheetName val="4.Cartera de inversión"/>
      <sheetName val="4.Fondos gestionados"/>
      <sheetName val="Resumen Comparativa Años"/>
      <sheetName val="Inversiones y Plusvalías"/>
      <sheetName val="Estado de Inmuebles"/>
      <sheetName val="4. Evolución del patrimonio"/>
      <sheetName val="ROE POR PAÍS  (MO)"/>
      <sheetName val="5.Info. por áreas reg"/>
      <sheetName val="5.Info. por unidades negocios"/>
      <sheetName val="6.1.1.IBERIA RESUMEN"/>
      <sheetName val="IBERIA modelo"/>
      <sheetName val="6.1.1.ESPAÑA"/>
      <sheetName val="VIDA"/>
      <sheetName val="6.1.1.ESPAÑA por ramos"/>
      <sheetName val="Primas Vida"/>
      <sheetName val="Ahorro Gestionado"/>
      <sheetName val="6.1.2.LATAM RESUMEN "/>
      <sheetName val="6.1.2.BRASIL"/>
      <sheetName val="6.1.2.BR Ramos_Canales"/>
      <sheetName val="Mapfre Brasil Participações "/>
      <sheetName val="Diapositiva 14"/>
      <sheetName val="Detalle Compañías Brasil"/>
      <sheetName val="6.1.2.LATAM NORTE "/>
      <sheetName val="6.1.2. LAT NORTE Paises"/>
      <sheetName val="6.1.2.LATAM SUR "/>
      <sheetName val="6.1.2. LAT SUR Paises"/>
      <sheetName val="6.1.3.INTERNACIONAL RESUMEN"/>
      <sheetName val="6.1.3.NORTH AMERICA"/>
      <sheetName val="6.1.3. NORTH AM Paises"/>
      <sheetName val="MAPFRE USA"/>
      <sheetName val="6.1.3.EURASIA"/>
      <sheetName val="6.1.3. EURASIA Paises"/>
      <sheetName val="6.1.3.EMEA"/>
      <sheetName val="6.1.3. EMEA Paises"/>
      <sheetName val="6.1.3.APAC"/>
      <sheetName val="RAMOS REGIONES"/>
      <sheetName val="MAPFRE RE"/>
      <sheetName val="MAPFRE RE. DESGLOSE"/>
      <sheetName val="ASISTENCIA"/>
      <sheetName val="ASISTENCIA Areas"/>
      <sheetName val="GLOBAL"/>
      <sheetName val="GLOBAL Areas"/>
      <sheetName val="7.CAPITAL"/>
      <sheetName val="7.Deuda"/>
      <sheetName val="Deuda CBT"/>
      <sheetName val="Anexo 10.1 Balance CCAA"/>
      <sheetName val="Anexo 10.3 P&amp;L CCAA"/>
      <sheetName val="PyG REGIONAL"/>
      <sheetName val="PyG unidades de negocios1"/>
      <sheetName val="Estancos trimestrales"/>
      <sheetName val="Balance"/>
      <sheetName val="SCR"/>
      <sheetName val="Gráfico"/>
      <sheetName val="Traducciones"/>
      <sheetName val="Hoja2"/>
      <sheetName val="tablas NDP"/>
      <sheetName val="Estado Ingr Gtos Reconoc"/>
      <sheetName val="Tablas RE"/>
      <sheetName val="Detalle Ingresos"/>
      <sheetName val="CATASTROFICOS"/>
      <sheetName val="Datos por país"/>
      <sheetName val="Transitorios"/>
      <sheetName val="Comp. Dif Conv"/>
      <sheetName val="Hoja1"/>
      <sheetName val="IMPACTOS NO RECURRENTES"/>
      <sheetName val="Hoja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>
        <row r="1">
          <cell r="B1" t="str">
            <v>ESPAÑOL</v>
          </cell>
          <cell r="C1" t="str">
            <v>ENGLISH</v>
          </cell>
        </row>
        <row r="2">
          <cell r="A2" t="str">
            <v xml:space="preserve">Enero </v>
          </cell>
          <cell r="B2" t="str">
            <v xml:space="preserve">Enero </v>
          </cell>
          <cell r="C2" t="str">
            <v>January</v>
          </cell>
        </row>
        <row r="3">
          <cell r="A3" t="str">
            <v>Febrero</v>
          </cell>
          <cell r="B3" t="str">
            <v>Febrero</v>
          </cell>
          <cell r="C3" t="str">
            <v>February</v>
          </cell>
        </row>
        <row r="4">
          <cell r="A4" t="str">
            <v>Marzo</v>
          </cell>
          <cell r="B4" t="str">
            <v>Marzo</v>
          </cell>
          <cell r="C4" t="str">
            <v>March</v>
          </cell>
        </row>
        <row r="5">
          <cell r="A5" t="str">
            <v>Abril</v>
          </cell>
          <cell r="B5" t="str">
            <v>Abril</v>
          </cell>
          <cell r="C5" t="str">
            <v>April</v>
          </cell>
        </row>
        <row r="6">
          <cell r="A6" t="str">
            <v>Mayo</v>
          </cell>
          <cell r="B6" t="str">
            <v>Mayo</v>
          </cell>
          <cell r="C6" t="str">
            <v>May</v>
          </cell>
        </row>
        <row r="7">
          <cell r="A7" t="str">
            <v>Junio</v>
          </cell>
          <cell r="B7" t="str">
            <v>Junio</v>
          </cell>
          <cell r="C7" t="str">
            <v>June</v>
          </cell>
        </row>
        <row r="8">
          <cell r="A8" t="str">
            <v>Julio</v>
          </cell>
          <cell r="B8" t="str">
            <v>Julio</v>
          </cell>
          <cell r="C8" t="str">
            <v>July</v>
          </cell>
        </row>
        <row r="9">
          <cell r="A9" t="str">
            <v>Agosto</v>
          </cell>
          <cell r="B9" t="str">
            <v>Agosto</v>
          </cell>
          <cell r="C9" t="str">
            <v>August</v>
          </cell>
        </row>
        <row r="10">
          <cell r="A10" t="str">
            <v>Septiembre</v>
          </cell>
          <cell r="B10" t="str">
            <v>Septiembre</v>
          </cell>
          <cell r="C10" t="str">
            <v>September</v>
          </cell>
        </row>
        <row r="11">
          <cell r="A11" t="str">
            <v>Octubre</v>
          </cell>
          <cell r="B11" t="str">
            <v>Octubre</v>
          </cell>
          <cell r="C11" t="str">
            <v>October</v>
          </cell>
        </row>
        <row r="12">
          <cell r="A12" t="str">
            <v>Noviembre</v>
          </cell>
          <cell r="B12" t="str">
            <v>Noviembre</v>
          </cell>
          <cell r="C12" t="str">
            <v>November</v>
          </cell>
        </row>
        <row r="13">
          <cell r="A13" t="str">
            <v>Diciembre</v>
          </cell>
          <cell r="B13" t="str">
            <v>Diciembre</v>
          </cell>
          <cell r="C13" t="str">
            <v>December</v>
          </cell>
        </row>
        <row r="14">
          <cell r="A14" t="str">
            <v>MOD_1</v>
          </cell>
          <cell r="B14" t="str">
            <v>Primas emitidas y aceptadas totales</v>
          </cell>
          <cell r="C14" t="str">
            <v>Total written and accepted premiums</v>
          </cell>
        </row>
        <row r="15">
          <cell r="A15" t="str">
            <v>MOD_2</v>
          </cell>
          <cell r="B15" t="str">
            <v>Primas emitidas y aceptadas</v>
          </cell>
          <cell r="C15" t="str">
            <v>Gross written and accepted premiums</v>
          </cell>
        </row>
        <row r="16">
          <cell r="A16" t="str">
            <v>MOD_3</v>
          </cell>
          <cell r="B16" t="str">
            <v>Resultado del ejercicio</v>
          </cell>
          <cell r="C16" t="str">
            <v>Result for the period</v>
          </cell>
        </row>
        <row r="17">
          <cell r="A17" t="str">
            <v>MOD_4</v>
          </cell>
          <cell r="B17" t="str">
            <v>Resultado del año</v>
          </cell>
          <cell r="C17" t="str">
            <v>Result for the year</v>
          </cell>
        </row>
        <row r="18">
          <cell r="A18" t="str">
            <v>MOD_5</v>
          </cell>
          <cell r="B18" t="str">
            <v>Resultado atribuible a socios externos</v>
          </cell>
          <cell r="C18" t="str">
            <v>Result attributable to non-controlling interests</v>
          </cell>
        </row>
        <row r="19">
          <cell r="A19" t="str">
            <v>MOD_6</v>
          </cell>
          <cell r="B19" t="str">
            <v>Resultado atribuible a participaciones no-dominantes</v>
          </cell>
          <cell r="C19" t="str">
            <v>Result attributable to non-controlling interests</v>
          </cell>
        </row>
        <row r="20">
          <cell r="A20" t="str">
            <v>MOD_7</v>
          </cell>
          <cell r="B20" t="str">
            <v>Fondos Propios</v>
          </cell>
          <cell r="C20" t="str">
            <v>Shareholders' equity</v>
          </cell>
        </row>
        <row r="21">
          <cell r="A21" t="str">
            <v>MOD_8</v>
          </cell>
          <cell r="B21" t="str">
            <v>Patrimonio neto</v>
          </cell>
          <cell r="C21" t="str">
            <v>Equity</v>
          </cell>
        </row>
        <row r="22">
          <cell r="A22" t="str">
            <v>MOD_9</v>
          </cell>
          <cell r="B22" t="str">
            <v>Holding, eliminaciones y otras</v>
          </cell>
          <cell r="C22" t="str">
            <v>Holdings and consolidation adjustments</v>
          </cell>
        </row>
        <row r="23">
          <cell r="A23" t="str">
            <v>MOD_10</v>
          </cell>
          <cell r="B23" t="str">
            <v>Patrimonio neto atribuido</v>
          </cell>
          <cell r="C23" t="str">
            <v>Attributable equity</v>
          </cell>
        </row>
        <row r="24">
          <cell r="A24" t="str">
            <v>MOD_11</v>
          </cell>
          <cell r="B24" t="str">
            <v>TOTAL SEGUROS</v>
          </cell>
          <cell r="C24" t="str">
            <v>TOTAL INSURANCE</v>
          </cell>
        </row>
        <row r="25">
          <cell r="A25" t="str">
            <v>MOD_12</v>
          </cell>
          <cell r="B25" t="str">
            <v>Fondos gestionados</v>
          </cell>
          <cell r="C25" t="str">
            <v>Funds under management</v>
          </cell>
        </row>
        <row r="26">
          <cell r="A26" t="str">
            <v>MOD_13</v>
          </cell>
          <cell r="B26" t="str">
            <v>Ingresos operativos</v>
          </cell>
          <cell r="C26" t="str">
            <v>Operating revenue</v>
          </cell>
        </row>
        <row r="27">
          <cell r="A27" t="str">
            <v>MOD_14</v>
          </cell>
          <cell r="B27" t="str">
            <v>NO VIDA</v>
          </cell>
          <cell r="C27" t="str">
            <v>NON-LIFE</v>
          </cell>
        </row>
        <row r="28">
          <cell r="A28" t="str">
            <v>MOD_15</v>
          </cell>
          <cell r="B28" t="str">
            <v>Vida</v>
          </cell>
          <cell r="C28" t="str">
            <v>Life</v>
          </cell>
        </row>
        <row r="29">
          <cell r="A29" t="str">
            <v>MOD_16</v>
          </cell>
          <cell r="B29" t="str">
            <v>Otros ingresos</v>
          </cell>
          <cell r="C29" t="str">
            <v>Other revenue</v>
          </cell>
        </row>
        <row r="30">
          <cell r="A30" t="str">
            <v>MOD_17</v>
          </cell>
          <cell r="B30" t="str">
            <v>Primas imputadas netas</v>
          </cell>
          <cell r="C30" t="str">
            <v>Net premiums earned</v>
          </cell>
        </row>
        <row r="31">
          <cell r="A31" t="str">
            <v>MOD_18</v>
          </cell>
          <cell r="B31" t="str">
            <v>Resultado de Otras actividades</v>
          </cell>
          <cell r="C31" t="str">
            <v>Result from other business activities</v>
          </cell>
        </row>
        <row r="32">
          <cell r="A32" t="str">
            <v>MOD_19</v>
          </cell>
          <cell r="B32" t="str">
            <v>Beneficio bruto</v>
          </cell>
          <cell r="C32" t="str">
            <v>Gross result</v>
          </cell>
        </row>
        <row r="33">
          <cell r="A33" t="str">
            <v>MOD_20</v>
          </cell>
          <cell r="B33" t="str">
            <v>Impuesto sobre beneficios</v>
          </cell>
          <cell r="C33" t="str">
            <v>Tax on profits</v>
          </cell>
        </row>
        <row r="34">
          <cell r="A34" t="str">
            <v>MOD_21</v>
          </cell>
          <cell r="B34" t="str">
            <v>Socios externos</v>
          </cell>
          <cell r="C34" t="str">
            <v>Non-controlling interests</v>
          </cell>
        </row>
        <row r="35">
          <cell r="A35" t="str">
            <v>MOD_22</v>
          </cell>
          <cell r="B35" t="str">
            <v>Resultado neto atribuido</v>
          </cell>
          <cell r="C35" t="str">
            <v>Attributable net result</v>
          </cell>
        </row>
        <row r="36">
          <cell r="A36" t="str">
            <v>MOD_22_b</v>
          </cell>
          <cell r="B36" t="str">
            <v>Resultado neto atribuido
(Despues deterioro Fondo de Comercio)</v>
          </cell>
          <cell r="C36" t="str">
            <v>Attributable net result
(After Goodwill impairment)</v>
          </cell>
        </row>
        <row r="37">
          <cell r="A37" t="str">
            <v>MOD_22_C</v>
          </cell>
          <cell r="B37" t="str">
            <v>Deterioro Fondo de Comercio</v>
          </cell>
          <cell r="C37" t="str">
            <v>Goodwill Impairment</v>
          </cell>
        </row>
        <row r="38">
          <cell r="A38" t="str">
            <v>MOD_23</v>
          </cell>
          <cell r="B38" t="str">
            <v>Ratio combinado</v>
          </cell>
          <cell r="C38" t="str">
            <v>Combined ratio</v>
          </cell>
        </row>
        <row r="39">
          <cell r="A39" t="str">
            <v>MOD_24</v>
          </cell>
          <cell r="B39" t="str">
            <v>Ratio de gastos</v>
          </cell>
          <cell r="C39" t="str">
            <v>Expense ratio</v>
          </cell>
        </row>
        <row r="40">
          <cell r="A40" t="str">
            <v>MOD_25</v>
          </cell>
          <cell r="B40" t="str">
            <v>Ratio de siniestralidad</v>
          </cell>
          <cell r="C40" t="str">
            <v>Loss ratio</v>
          </cell>
        </row>
        <row r="41">
          <cell r="A41" t="str">
            <v>MOD_26</v>
          </cell>
          <cell r="B41" t="str">
            <v>Inversiones, inmuebles y tesorería</v>
          </cell>
          <cell r="C41" t="str">
            <v>Investments, real estate and cash</v>
          </cell>
        </row>
        <row r="42">
          <cell r="A42" t="str">
            <v>MOD_27</v>
          </cell>
          <cell r="B42" t="str">
            <v>Provisiones técnicas</v>
          </cell>
          <cell r="C42" t="str">
            <v>Technical provisions</v>
          </cell>
        </row>
        <row r="43">
          <cell r="A43" t="str">
            <v>MOD_28</v>
          </cell>
          <cell r="B43" t="str">
            <v>ROE</v>
          </cell>
          <cell r="C43" t="str">
            <v>ROE</v>
          </cell>
        </row>
        <row r="44">
          <cell r="A44" t="str">
            <v>MOD_29</v>
          </cell>
          <cell r="B44" t="str">
            <v>Deuda senior</v>
          </cell>
          <cell r="C44" t="str">
            <v>Senior debt</v>
          </cell>
        </row>
        <row r="45">
          <cell r="A45" t="str">
            <v>MOD_30</v>
          </cell>
          <cell r="B45" t="str">
            <v>Deuda bancaria</v>
          </cell>
          <cell r="C45" t="str">
            <v>Bank financing</v>
          </cell>
        </row>
        <row r="46">
          <cell r="A46" t="str">
            <v>MOD_31</v>
          </cell>
          <cell r="B46" t="str">
            <v>Deuda hibrida</v>
          </cell>
          <cell r="C46" t="str">
            <v>Hybrid debt</v>
          </cell>
        </row>
        <row r="47">
          <cell r="A47" t="str">
            <v>MOD_32</v>
          </cell>
          <cell r="B47" t="str">
            <v>Deuda subordinada</v>
          </cell>
          <cell r="C47" t="str">
            <v>Subordinated debt</v>
          </cell>
        </row>
        <row r="48">
          <cell r="A48" t="str">
            <v>MOD_33</v>
          </cell>
          <cell r="B48" t="str">
            <v>Deuda total</v>
          </cell>
          <cell r="C48" t="str">
            <v>Total debt</v>
          </cell>
        </row>
        <row r="49">
          <cell r="A49" t="str">
            <v>MOD_34</v>
          </cell>
          <cell r="B49" t="str">
            <v>- de la cual: deuda senior - 5/2026</v>
          </cell>
          <cell r="C49" t="str">
            <v>- of which: senior debt - 5/2026</v>
          </cell>
        </row>
        <row r="50">
          <cell r="A50" t="str">
            <v>MOD_35</v>
          </cell>
          <cell r="B50" t="str">
            <v>- de la cual: deuda subordinada - 7/2017</v>
          </cell>
          <cell r="C50" t="str">
            <v>- of which: subordinated debt - 7/2017</v>
          </cell>
        </row>
        <row r="51">
          <cell r="A51" t="str">
            <v>MOD_36</v>
          </cell>
          <cell r="B51" t="str">
            <v>- de la cual: deuda subordinada - 3/2047 (Primera Call 3/2027)</v>
          </cell>
          <cell r="C51" t="str">
            <v>- of which: subordinated debt - 3/2047 (First Call 3/2027)</v>
          </cell>
        </row>
        <row r="52">
          <cell r="A52" t="str">
            <v>MOD_36_B</v>
          </cell>
          <cell r="B52" t="str">
            <v>- de la cual: deuda subordinada - 9/2048 (Primera Call 9/2028)</v>
          </cell>
          <cell r="C52" t="str">
            <v>- of which: subordinated debt - 9/2048 (First Call 9/2028)</v>
          </cell>
        </row>
        <row r="53">
          <cell r="A53" t="str">
            <v>MOD_37</v>
          </cell>
          <cell r="B53" t="str">
            <v>- de la cual: préstamo sindicado 02/2025 (€ 1,000 M)</v>
          </cell>
          <cell r="C53" t="str">
            <v>- of which: syndicated credit facility - 02/2025 (€ 1,000 M)</v>
          </cell>
        </row>
        <row r="54">
          <cell r="A54" t="str">
            <v>MOD_38</v>
          </cell>
          <cell r="B54" t="str">
            <v>- de la cual: deuda bancaria</v>
          </cell>
          <cell r="C54" t="str">
            <v>- of which: bank debt</v>
          </cell>
        </row>
        <row r="55">
          <cell r="A55" t="str">
            <v>MOD_39</v>
          </cell>
          <cell r="B55" t="str">
            <v>Beneficios antes de impuestos</v>
          </cell>
          <cell r="C55" t="str">
            <v>Earnings before tax</v>
          </cell>
        </row>
        <row r="56">
          <cell r="A56" t="str">
            <v>MOD_40</v>
          </cell>
          <cell r="B56" t="str">
            <v>Gastos financieros</v>
          </cell>
          <cell r="C56" t="str">
            <v>Financial expenses</v>
          </cell>
        </row>
        <row r="57">
          <cell r="A57" t="str">
            <v>MOD_41</v>
          </cell>
          <cell r="B57" t="str">
            <v>Beneficios antes de impuestos &amp; gastos financieros</v>
          </cell>
          <cell r="C57" t="str">
            <v>Earnings before tax &amp; financial expenses</v>
          </cell>
        </row>
        <row r="58">
          <cell r="A58" t="str">
            <v>MOD_42</v>
          </cell>
          <cell r="B58" t="str">
            <v>Apalancamiento</v>
          </cell>
          <cell r="C58" t="str">
            <v>Leverage</v>
          </cell>
        </row>
        <row r="59">
          <cell r="A59" t="str">
            <v>MOD_43</v>
          </cell>
          <cell r="B59" t="str">
            <v>Patrimonio / Deuda</v>
          </cell>
          <cell r="C59" t="str">
            <v>Equity / Debt</v>
          </cell>
        </row>
        <row r="60">
          <cell r="A60" t="str">
            <v>MOD_44</v>
          </cell>
          <cell r="B60" t="str">
            <v>Beneficios antes de impuestos &amp; gastos financieros / gastos financieros (x)</v>
          </cell>
          <cell r="C60" t="str">
            <v>Earnings before tax &amp; financial expenses / financial expenses (x)</v>
          </cell>
        </row>
        <row r="61">
          <cell r="A61" t="str">
            <v>MOD_45</v>
          </cell>
          <cell r="B61" t="str">
            <v>Siniestralidad neta y variación de otras provisiones técnicas</v>
          </cell>
          <cell r="C61" t="str">
            <v>Net claims incurred and variation in other technical provisions</v>
          </cell>
        </row>
        <row r="62">
          <cell r="A62" t="str">
            <v>MOD_46</v>
          </cell>
          <cell r="B62" t="str">
            <v>Gastos de explotación netos</v>
          </cell>
          <cell r="C62" t="str">
            <v>Net operating expenses</v>
          </cell>
        </row>
        <row r="63">
          <cell r="A63" t="str">
            <v>MOD_47</v>
          </cell>
          <cell r="B63" t="str">
            <v>Otros ingresos y gastos técnicos</v>
          </cell>
          <cell r="C63" t="str">
            <v>Other technical revenue and expenses</v>
          </cell>
        </row>
        <row r="64">
          <cell r="A64" t="str">
            <v>MOD_48</v>
          </cell>
          <cell r="B64" t="str">
            <v>Resultado suscripción</v>
          </cell>
          <cell r="C64" t="str">
            <v xml:space="preserve">Underwriting result </v>
          </cell>
        </row>
        <row r="65">
          <cell r="A65" t="str">
            <v>MOD_49</v>
          </cell>
          <cell r="B65" t="str">
            <v>Resultado Técnico</v>
          </cell>
          <cell r="C65" t="str">
            <v>Technical result</v>
          </cell>
        </row>
        <row r="66">
          <cell r="A66" t="str">
            <v>MOD_50</v>
          </cell>
          <cell r="B66" t="str">
            <v>Ingresos financieros netos</v>
          </cell>
          <cell r="C66" t="str">
            <v>Net financial income</v>
          </cell>
        </row>
        <row r="67">
          <cell r="A67" t="str">
            <v>MOD_51</v>
          </cell>
          <cell r="B67" t="str">
            <v>Ingresos financieros netos y otros no técnicos</v>
          </cell>
          <cell r="C67" t="str">
            <v>Net financial income and other non-technical income and expenses</v>
          </cell>
        </row>
        <row r="68">
          <cell r="A68" t="str">
            <v>MOD_52</v>
          </cell>
          <cell r="B68" t="str">
            <v>Ingresos financieros netos y otros</v>
          </cell>
          <cell r="C68" t="str">
            <v>Net financial income and other</v>
          </cell>
        </row>
        <row r="69">
          <cell r="A69" t="str">
            <v>MOD_53</v>
          </cell>
          <cell r="B69" t="str">
            <v>Otros ingresos y gastos no técnicos</v>
          </cell>
          <cell r="C69" t="str">
            <v>Other non-technical revenue and expenses</v>
          </cell>
        </row>
        <row r="70">
          <cell r="A70" t="str">
            <v>MOD_54</v>
          </cell>
          <cell r="B70" t="str">
            <v>Resultado del negocio de No Vida</v>
          </cell>
          <cell r="C70" t="str">
            <v>Result of Non-Life business</v>
          </cell>
        </row>
        <row r="71">
          <cell r="A71" t="str">
            <v>MOD_55</v>
          </cell>
          <cell r="B71" t="str">
            <v xml:space="preserve">Resultado financiero y otros ingresos no técnicos </v>
          </cell>
          <cell r="C71" t="str">
            <v>Financial result and other non-technical revenue</v>
          </cell>
        </row>
        <row r="72">
          <cell r="A72" t="str">
            <v>MOD_56</v>
          </cell>
          <cell r="B72" t="str">
            <v>Resultado del negocio de Vida</v>
          </cell>
          <cell r="C72" t="str">
            <v>Result of Life business</v>
          </cell>
        </row>
        <row r="73">
          <cell r="A73" t="str">
            <v>MOD_57</v>
          </cell>
          <cell r="B73" t="str">
            <v>Ajustes por hiperinflación</v>
          </cell>
          <cell r="C73" t="str">
            <v>Hyperinflation adjustments</v>
          </cell>
        </row>
        <row r="74">
          <cell r="A74" t="str">
            <v>MOD_58</v>
          </cell>
          <cell r="B74" t="str">
            <v>Resultado antes de impuestos</v>
          </cell>
          <cell r="C74" t="str">
            <v>Result before tax</v>
          </cell>
        </row>
        <row r="75">
          <cell r="A75" t="str">
            <v>MOD_59</v>
          </cell>
          <cell r="B75" t="str">
            <v>Resultado de actividades interrumpidas</v>
          </cell>
          <cell r="C75" t="str">
            <v>Result from discontinued operations</v>
          </cell>
        </row>
        <row r="76">
          <cell r="A76" t="str">
            <v>MOD_60</v>
          </cell>
          <cell r="B76" t="str">
            <v>NORTEAMÉRICA</v>
          </cell>
          <cell r="C76" t="str">
            <v>NORTH AMERICA</v>
          </cell>
        </row>
        <row r="77">
          <cell r="A77" t="str">
            <v>MOD_61</v>
          </cell>
          <cell r="B77" t="str">
            <v>ESTADOS UNIDOS</v>
          </cell>
          <cell r="C77" t="str">
            <v>UNITED STATES</v>
          </cell>
        </row>
        <row r="78">
          <cell r="A78" t="str">
            <v>MOD_62</v>
          </cell>
          <cell r="B78" t="str">
            <v>PUERTO RICO</v>
          </cell>
          <cell r="C78" t="str">
            <v>PUERTO RICO</v>
          </cell>
        </row>
        <row r="79">
          <cell r="A79" t="str">
            <v>MOD_63</v>
          </cell>
          <cell r="B79" t="str">
            <v>TURQUÍA</v>
          </cell>
          <cell r="C79" t="str">
            <v>TURKEY</v>
          </cell>
        </row>
        <row r="80">
          <cell r="A80" t="str">
            <v>MOD_64</v>
          </cell>
          <cell r="B80" t="str">
            <v>ITALIA</v>
          </cell>
          <cell r="C80" t="str">
            <v>ITALY</v>
          </cell>
        </row>
        <row r="81">
          <cell r="A81" t="str">
            <v>MOD_65</v>
          </cell>
          <cell r="B81" t="str">
            <v>ALEMANIA</v>
          </cell>
          <cell r="C81" t="str">
            <v>GERMANY</v>
          </cell>
        </row>
        <row r="82">
          <cell r="A82" t="str">
            <v>MOD_66</v>
          </cell>
          <cell r="B82" t="str">
            <v>Primas</v>
          </cell>
          <cell r="C82" t="str">
            <v>Premiums</v>
          </cell>
        </row>
        <row r="83">
          <cell r="A83" t="str">
            <v>MOD_67</v>
          </cell>
          <cell r="B83" t="str">
            <v>Resultado atribuible</v>
          </cell>
          <cell r="C83" t="str">
            <v>Attributable result</v>
          </cell>
        </row>
        <row r="84">
          <cell r="A84" t="str">
            <v>MOD_68</v>
          </cell>
          <cell r="B84" t="str">
            <v>VIDA</v>
          </cell>
          <cell r="C84" t="str">
            <v>LIFE</v>
          </cell>
        </row>
        <row r="85">
          <cell r="A85" t="str">
            <v>MOD_69</v>
          </cell>
          <cell r="B85" t="str">
            <v>AUTOS</v>
          </cell>
          <cell r="C85" t="str">
            <v>AUTO</v>
          </cell>
        </row>
        <row r="86">
          <cell r="A86" t="str">
            <v>MOD_70</v>
          </cell>
          <cell r="B86" t="str">
            <v>SEGUROS GENERALES</v>
          </cell>
          <cell r="C86" t="str">
            <v>GENERAL P&amp;C</v>
          </cell>
        </row>
        <row r="87">
          <cell r="A87" t="str">
            <v>MOD_71</v>
          </cell>
          <cell r="B87" t="str">
            <v>SALUD &amp; ACCIDENTES</v>
          </cell>
          <cell r="C87" t="str">
            <v>HEALTH &amp; ACCIDENT</v>
          </cell>
        </row>
        <row r="88">
          <cell r="A88" t="str">
            <v>MOD_72</v>
          </cell>
          <cell r="B88" t="str">
            <v>OTROS NO VIDA</v>
          </cell>
          <cell r="C88" t="str">
            <v>OTHER NON LIFE</v>
          </cell>
        </row>
        <row r="89">
          <cell r="A89" t="str">
            <v>MOD_73</v>
          </cell>
          <cell r="B89" t="str">
            <v>BRASIL</v>
          </cell>
          <cell r="C89" t="str">
            <v>BRAZIL</v>
          </cell>
        </row>
        <row r="90">
          <cell r="A90" t="str">
            <v>MOD_74</v>
          </cell>
          <cell r="B90" t="str">
            <v>LATAM NORTE</v>
          </cell>
          <cell r="C90" t="str">
            <v>LATAM NORTH</v>
          </cell>
        </row>
        <row r="91">
          <cell r="A91" t="str">
            <v>MOD_75</v>
          </cell>
          <cell r="B91" t="str">
            <v>MÉXICO</v>
          </cell>
          <cell r="C91" t="str">
            <v>MEXICO</v>
          </cell>
        </row>
        <row r="92">
          <cell r="A92" t="str">
            <v>MOD_76</v>
          </cell>
          <cell r="B92" t="str">
            <v>AMÉRICA CENTRAL</v>
          </cell>
          <cell r="C92" t="str">
            <v>CENTRAL AMERICA</v>
          </cell>
        </row>
        <row r="93">
          <cell r="A93" t="str">
            <v>MOD_77</v>
          </cell>
          <cell r="B93" t="str">
            <v>REP. DOMINICANA</v>
          </cell>
          <cell r="C93" t="str">
            <v>DOMINICAN REP.</v>
          </cell>
        </row>
        <row r="94">
          <cell r="A94" t="str">
            <v>MOD_78</v>
          </cell>
          <cell r="B94" t="str">
            <v>LATAM SUR</v>
          </cell>
          <cell r="C94" t="str">
            <v>LATAM SOUTH</v>
          </cell>
        </row>
        <row r="95">
          <cell r="A95" t="str">
            <v>MOD_79</v>
          </cell>
          <cell r="B95" t="str">
            <v>PERÚ</v>
          </cell>
          <cell r="C95" t="str">
            <v>PERU</v>
          </cell>
        </row>
        <row r="96">
          <cell r="A96" t="str">
            <v>MOD_80</v>
          </cell>
          <cell r="B96" t="str">
            <v>Ratio de Siniestralidad No Vida</v>
          </cell>
          <cell r="C96" t="str">
            <v>Non-Life Loss Ratio</v>
          </cell>
        </row>
        <row r="97">
          <cell r="A97" t="str">
            <v>MOD_81</v>
          </cell>
          <cell r="B97" t="str">
            <v>Ratio de Gastos No Vida</v>
          </cell>
          <cell r="C97" t="str">
            <v>Non-Life Expense Ratio</v>
          </cell>
        </row>
        <row r="98">
          <cell r="A98" t="str">
            <v>MOD_82</v>
          </cell>
          <cell r="B98" t="str">
            <v>Ratio Combinado No Vida</v>
          </cell>
          <cell r="C98" t="str">
            <v>Non-Life Combined Ratio</v>
          </cell>
        </row>
        <row r="99">
          <cell r="A99" t="str">
            <v>MOD_83</v>
          </cell>
          <cell r="B99" t="str">
            <v>Número de vehículos asegurados (unidades)</v>
          </cell>
          <cell r="C99" t="str">
            <v>Number of vehicles insured (units)</v>
          </cell>
        </row>
        <row r="100">
          <cell r="A100" t="str">
            <v>MOD_84</v>
          </cell>
          <cell r="B100" t="str">
            <v>Ratio combinado (periodo actual)</v>
          </cell>
          <cell r="C100" t="str">
            <v>Combined ratio (current period)</v>
          </cell>
        </row>
        <row r="101">
          <cell r="A101" t="str">
            <v>MOD_85</v>
          </cell>
          <cell r="B101" t="str">
            <v>Siniestralidad</v>
          </cell>
          <cell r="C101" t="str">
            <v>Loss Ratio</v>
          </cell>
        </row>
        <row r="102">
          <cell r="A102" t="str">
            <v>MOD_86</v>
          </cell>
          <cell r="B102" t="str">
            <v>Gastos</v>
          </cell>
          <cell r="C102" t="str">
            <v>Expense Ratio</v>
          </cell>
        </row>
        <row r="103">
          <cell r="A103" t="str">
            <v>MOD_87</v>
          </cell>
          <cell r="B103" t="str">
            <v>Capital, resultados retenidos y reservas</v>
          </cell>
          <cell r="C103" t="str">
            <v>Capital, retained earnings and reserves</v>
          </cell>
        </row>
        <row r="104">
          <cell r="A104" t="str">
            <v>MOD_88</v>
          </cell>
          <cell r="B104" t="str">
            <v>Acciones propias y otros ajustes</v>
          </cell>
          <cell r="C104" t="str">
            <v>Treasury stock and other adjustments</v>
          </cell>
        </row>
        <row r="105">
          <cell r="A105" t="str">
            <v>MOD_89</v>
          </cell>
          <cell r="B105" t="str">
            <v>Plusvalías netas</v>
          </cell>
          <cell r="C105" t="str">
            <v>Net capital gains</v>
          </cell>
        </row>
        <row r="106">
          <cell r="A106" t="str">
            <v>MOD_90</v>
          </cell>
          <cell r="B106" t="str">
            <v>Diferencias de cambio</v>
          </cell>
          <cell r="C106" t="str">
            <v>Foreign exchange differences</v>
          </cell>
        </row>
        <row r="107">
          <cell r="A107" t="str">
            <v>MOD_91</v>
          </cell>
          <cell r="B107" t="str">
            <v>Diferencias de conversión</v>
          </cell>
          <cell r="C107" t="str">
            <v>Currency conversion differences</v>
          </cell>
        </row>
        <row r="108">
          <cell r="A108" t="str">
            <v>MOD_92</v>
          </cell>
          <cell r="B108" t="str">
            <v>Activos financieros disponibles para la venta</v>
          </cell>
          <cell r="C108" t="str">
            <v xml:space="preserve">Financial assets available for sale </v>
          </cell>
        </row>
        <row r="109">
          <cell r="A109" t="str">
            <v>MOD_93</v>
          </cell>
          <cell r="B109" t="str">
            <v>Contabilidad tácita</v>
          </cell>
          <cell r="C109" t="str">
            <v>Shadow accounting</v>
          </cell>
        </row>
        <row r="110">
          <cell r="A110" t="str">
            <v>MOD_94</v>
          </cell>
          <cell r="B110" t="str">
            <v>Otros ingresos y gastos reconocidos</v>
          </cell>
          <cell r="C110" t="str">
            <v>Other recognized revenue and expenses</v>
          </cell>
        </row>
        <row r="111">
          <cell r="A111" t="str">
            <v>MOD_95</v>
          </cell>
          <cell r="B111" t="str">
            <v>EVOLUCIÓN DEL PATRIMONIO</v>
          </cell>
          <cell r="C111" t="str">
            <v>EQUITY DEVELOPMENT</v>
          </cell>
        </row>
        <row r="112">
          <cell r="A112" t="str">
            <v>MOD_96</v>
          </cell>
          <cell r="B112" t="str">
            <v>SALDO A 31/12 EJERCICIO ANTERIOR</v>
          </cell>
          <cell r="C112" t="str">
            <v>BALANCE AT 12/31 PREVIOUS YEAR</v>
          </cell>
        </row>
        <row r="113">
          <cell r="A113" t="str">
            <v>MOD_97</v>
          </cell>
          <cell r="B113" t="str">
            <v>Ingresos y gastos reconocidos 
directamente en patrimonio neto:</v>
          </cell>
          <cell r="C113" t="str">
            <v>Additions and deductions recognized directly in equity</v>
          </cell>
        </row>
        <row r="114">
          <cell r="A114" t="str">
            <v>MOD_98</v>
          </cell>
          <cell r="B114" t="str">
            <v>Por activos financieros disponibles para la venta</v>
          </cell>
          <cell r="C114" t="str">
            <v xml:space="preserve">Financial assets available for sale </v>
          </cell>
        </row>
        <row r="115">
          <cell r="A115" t="str">
            <v>MOD_99</v>
          </cell>
          <cell r="B115" t="str">
            <v>Por diferencias de conversión</v>
          </cell>
          <cell r="C115" t="str">
            <v>Currency conversion differences</v>
          </cell>
        </row>
        <row r="116">
          <cell r="A116" t="str">
            <v>MOD_100</v>
          </cell>
          <cell r="B116" t="str">
            <v xml:space="preserve">Por contabilidad tácita </v>
          </cell>
          <cell r="C116" t="str">
            <v>Shadow accounting</v>
          </cell>
        </row>
        <row r="117">
          <cell r="A117" t="str">
            <v>MOD_101</v>
          </cell>
          <cell r="B117" t="str">
            <v>Resultado del período</v>
          </cell>
          <cell r="C117" t="str">
            <v>Result for the period</v>
          </cell>
        </row>
        <row r="118">
          <cell r="A118" t="str">
            <v>MOD_102</v>
          </cell>
          <cell r="B118" t="str">
            <v>Distribución de resultados</v>
          </cell>
          <cell r="C118" t="str">
            <v>Dividends</v>
          </cell>
        </row>
        <row r="119">
          <cell r="A119" t="str">
            <v>MOD_103</v>
          </cell>
          <cell r="B119" t="str">
            <v>Otros cambios en el patrimonio neto</v>
          </cell>
          <cell r="C119" t="str">
            <v>Other changes in net equity</v>
          </cell>
        </row>
        <row r="120">
          <cell r="A120" t="str">
            <v>MOD_104</v>
          </cell>
          <cell r="B120" t="str">
            <v>SALDO AL FINAL DEL PERÍODO</v>
          </cell>
          <cell r="C120" t="str">
            <v>BALANCE AS AT PERIOD END</v>
          </cell>
        </row>
        <row r="121">
          <cell r="A121" t="str">
            <v>MOD_105</v>
          </cell>
          <cell r="B121" t="str">
            <v>AHORRO GESTIONADO</v>
          </cell>
          <cell r="C121" t="str">
            <v>MANAGED SAVINGS</v>
          </cell>
        </row>
        <row r="122">
          <cell r="A122" t="str">
            <v>MOD_106</v>
          </cell>
          <cell r="B122" t="str">
            <v>Provisiones técnicas de Vida</v>
          </cell>
          <cell r="C122" t="str">
            <v>Life technical provisons</v>
          </cell>
        </row>
        <row r="123">
          <cell r="A123" t="str">
            <v>MOD_107</v>
          </cell>
          <cell r="B123" t="str">
            <v>Ajustes contabilidad tácita</v>
          </cell>
          <cell r="C123" t="str">
            <v>Shadow accounting adjustments</v>
          </cell>
        </row>
        <row r="124">
          <cell r="A124" t="str">
            <v>MOD_108</v>
          </cell>
          <cell r="B124" t="str">
            <v>ACTIVOS BAJO GESTIÓN</v>
          </cell>
          <cell r="C124" t="str">
            <v>ASSETS UNDER MANAGEMENT</v>
          </cell>
        </row>
        <row r="125">
          <cell r="A125" t="str">
            <v>MOD_109</v>
          </cell>
          <cell r="B125" t="str">
            <v>Cartera de inversión</v>
          </cell>
          <cell r="C125" t="str">
            <v>Investment portfolio</v>
          </cell>
        </row>
        <row r="126">
          <cell r="A126" t="str">
            <v>MOD_110</v>
          </cell>
          <cell r="B126" t="str">
            <v>Fondos de pensiones</v>
          </cell>
          <cell r="C126" t="str">
            <v>Pension funds</v>
          </cell>
        </row>
        <row r="127">
          <cell r="A127" t="str">
            <v>MOD_111</v>
          </cell>
          <cell r="B127" t="str">
            <v>Fondos de inversión y otros</v>
          </cell>
          <cell r="C127" t="str">
            <v>Mutual funds and other</v>
          </cell>
        </row>
        <row r="128">
          <cell r="A128" t="str">
            <v>MOD_112</v>
          </cell>
          <cell r="B128" t="str">
            <v>Renta fija gobiernos</v>
          </cell>
          <cell r="C128" t="str">
            <v>Government fixed income</v>
          </cell>
        </row>
        <row r="129">
          <cell r="A129" t="str">
            <v>MOD_113</v>
          </cell>
          <cell r="B129" t="str">
            <v>Renta fija - Corporativa</v>
          </cell>
          <cell r="C129" t="str">
            <v>Corporate fixed income</v>
          </cell>
        </row>
        <row r="130">
          <cell r="A130" t="str">
            <v>MOD_114</v>
          </cell>
          <cell r="B130" t="str">
            <v>Inmuebles*</v>
          </cell>
          <cell r="C130" t="str">
            <v>Real Estate*</v>
          </cell>
        </row>
        <row r="131">
          <cell r="A131" t="str">
            <v>MOD_115</v>
          </cell>
          <cell r="B131" t="str">
            <v>Renta variable</v>
          </cell>
          <cell r="C131" t="str">
            <v>Equity</v>
          </cell>
        </row>
        <row r="132">
          <cell r="A132" t="str">
            <v>MOD_116</v>
          </cell>
          <cell r="B132" t="str">
            <v>Fondos de inversión</v>
          </cell>
          <cell r="C132" t="str">
            <v>Mutual funds</v>
          </cell>
        </row>
        <row r="133">
          <cell r="A133" t="str">
            <v>MOD_117</v>
          </cell>
          <cell r="B133" t="str">
            <v>Tesorería</v>
          </cell>
          <cell r="C133" t="str">
            <v>Cash</v>
          </cell>
        </row>
        <row r="134">
          <cell r="A134" t="str">
            <v>MOD_118</v>
          </cell>
          <cell r="B134" t="str">
            <v>Otras inversiones</v>
          </cell>
          <cell r="C134" t="str">
            <v>Other investments</v>
          </cell>
        </row>
        <row r="135">
          <cell r="A135" t="str">
            <v>MOD_119</v>
          </cell>
          <cell r="B135" t="str">
            <v>Resto de Europa</v>
          </cell>
          <cell r="C135" t="str">
            <v>Rest of Europe</v>
          </cell>
        </row>
        <row r="136">
          <cell r="A136" t="str">
            <v>MOD_120</v>
          </cell>
          <cell r="B136" t="str">
            <v>Latinoamérica - Resto</v>
          </cell>
          <cell r="C136" t="str">
            <v>Latin America - Other</v>
          </cell>
        </row>
        <row r="137">
          <cell r="A137" t="str">
            <v>MOD_121</v>
          </cell>
          <cell r="B137" t="str">
            <v>Otros países</v>
          </cell>
          <cell r="C137" t="str">
            <v>Other countries</v>
          </cell>
        </row>
        <row r="138">
          <cell r="A138" t="str">
            <v>MOD_122</v>
          </cell>
          <cell r="B138" t="str">
            <v>Balance</v>
          </cell>
          <cell r="C138" t="str">
            <v>Balance sheet</v>
          </cell>
        </row>
        <row r="139">
          <cell r="A139" t="str">
            <v>MOD_123</v>
          </cell>
          <cell r="B139" t="str">
            <v>Fondo de comercio</v>
          </cell>
          <cell r="C139" t="str">
            <v>Goodwill</v>
          </cell>
        </row>
        <row r="140">
          <cell r="A140" t="str">
            <v>MOD_124</v>
          </cell>
          <cell r="B140" t="str">
            <v>Otros activos intangibles</v>
          </cell>
          <cell r="C140" t="str">
            <v>Other intangible assets</v>
          </cell>
        </row>
        <row r="141">
          <cell r="A141" t="str">
            <v>MOD_125</v>
          </cell>
          <cell r="B141" t="str">
            <v>Otro inmovilizado material</v>
          </cell>
          <cell r="C141" t="str">
            <v>Other fixed assets</v>
          </cell>
        </row>
        <row r="142">
          <cell r="A142" t="str">
            <v>MOD_126</v>
          </cell>
          <cell r="B142" t="str">
            <v>Inversiones financieras</v>
          </cell>
          <cell r="C142" t="str">
            <v>Financial investments</v>
          </cell>
        </row>
        <row r="143">
          <cell r="A143" t="str">
            <v>MOD_127</v>
          </cell>
          <cell r="B143" t="str">
            <v>Inversiones Unit-Linked</v>
          </cell>
          <cell r="C143" t="str">
            <v>Unit-Linked investments</v>
          </cell>
        </row>
        <row r="144">
          <cell r="A144" t="str">
            <v>MOD_128</v>
          </cell>
          <cell r="B144" t="str">
            <v>Participación del reaseguro en las provisiones técnicas</v>
          </cell>
          <cell r="C144" t="str">
            <v>Participation of reinsurance in technical provisions</v>
          </cell>
        </row>
        <row r="145">
          <cell r="A145" t="str">
            <v>MOD_129</v>
          </cell>
          <cell r="B145" t="str">
            <v>Créditos de operaciones de seguro y reaseguro</v>
          </cell>
          <cell r="C145" t="str">
            <v>Receivables on insurance and reinsurance operations</v>
          </cell>
        </row>
        <row r="146">
          <cell r="A146" t="str">
            <v>MOD_130</v>
          </cell>
          <cell r="B146" t="str">
            <v>Impuestos diferidos</v>
          </cell>
          <cell r="C146" t="str">
            <v>Deferred taxes</v>
          </cell>
        </row>
        <row r="147">
          <cell r="A147" t="str">
            <v>MOD_131</v>
          </cell>
          <cell r="B147" t="str">
            <v>Activos mantenidos para la venta</v>
          </cell>
          <cell r="C147" t="str">
            <v xml:space="preserve">Assets held for sale </v>
          </cell>
        </row>
        <row r="148">
          <cell r="A148" t="str">
            <v>MOD_132</v>
          </cell>
          <cell r="B148" t="str">
            <v>Otros activos</v>
          </cell>
          <cell r="C148" t="str">
            <v>Other assets</v>
          </cell>
        </row>
        <row r="149">
          <cell r="A149" t="str">
            <v>MOD_133</v>
          </cell>
          <cell r="B149" t="str">
            <v>TOTAL ACTIVO</v>
          </cell>
          <cell r="C149" t="str">
            <v>TOTAL ASSETS</v>
          </cell>
        </row>
        <row r="150">
          <cell r="A150" t="str">
            <v>MOD_134</v>
          </cell>
          <cell r="B150" t="str">
            <v xml:space="preserve">Patrimonio atribuido a la Sociedad dominante </v>
          </cell>
          <cell r="C150" t="str">
            <v>Equity attributable to the Controlling company</v>
          </cell>
        </row>
        <row r="151">
          <cell r="A151" t="str">
            <v>MOD_135</v>
          </cell>
          <cell r="B151" t="str">
            <v>Deuda financiera</v>
          </cell>
          <cell r="C151" t="str">
            <v>Financial debt</v>
          </cell>
        </row>
        <row r="152">
          <cell r="A152" t="str">
            <v>MOD_136</v>
          </cell>
          <cell r="B152" t="str">
            <v xml:space="preserve">Provisiones para riesgos y gastos </v>
          </cell>
          <cell r="C152" t="str">
            <v>Provisions for risks and expenses</v>
          </cell>
        </row>
        <row r="153">
          <cell r="A153" t="str">
            <v>MOD_137</v>
          </cell>
          <cell r="B153" t="str">
            <v>Pasivos mantenidos para la venta</v>
          </cell>
          <cell r="C153" t="str">
            <v>Liabilities held for sale</v>
          </cell>
        </row>
        <row r="154">
          <cell r="A154" t="str">
            <v>MOD_138</v>
          </cell>
          <cell r="B154" t="str">
            <v>Otros pasivos</v>
          </cell>
          <cell r="C154" t="str">
            <v>Other liabilities</v>
          </cell>
        </row>
        <row r="155">
          <cell r="A155" t="str">
            <v>MOD_139</v>
          </cell>
          <cell r="B155" t="str">
            <v>TOTAL PASIVO</v>
          </cell>
          <cell r="C155" t="str">
            <v>TOTAL LIABILITIES</v>
          </cell>
        </row>
        <row r="156">
          <cell r="A156" t="str">
            <v>MOD_140</v>
          </cell>
          <cell r="B156" t="str">
            <v>Ingresos financieros de las inversiones</v>
          </cell>
          <cell r="C156" t="str">
            <v>Financial income from investments</v>
          </cell>
        </row>
        <row r="157">
          <cell r="A157" t="str">
            <v>MOD_141</v>
          </cell>
          <cell r="B157" t="str">
            <v>Ingresos de entidades no aseguradoras y otros ingresos</v>
          </cell>
          <cell r="C157" t="str">
            <v>Revenue from non-insurance entities and other revenue</v>
          </cell>
        </row>
        <row r="158">
          <cell r="A158" t="str">
            <v>MOD_142</v>
          </cell>
          <cell r="B158" t="str">
            <v>Total ingresos consolidados</v>
          </cell>
          <cell r="C158" t="str">
            <v>Total consolidated revenue</v>
          </cell>
        </row>
        <row r="159">
          <cell r="A159" t="str">
            <v>MOD_143</v>
          </cell>
          <cell r="B159" t="str">
            <v>Negocio de Vida</v>
          </cell>
          <cell r="C159" t="str">
            <v>Life Business</v>
          </cell>
        </row>
        <row r="160">
          <cell r="A160" t="str">
            <v>MOD_144</v>
          </cell>
          <cell r="B160" t="str">
            <v>Negocio de No Vida</v>
          </cell>
          <cell r="C160" t="str">
            <v>Non-Life Business</v>
          </cell>
        </row>
        <row r="161">
          <cell r="A161" t="str">
            <v>MOD_145</v>
          </cell>
          <cell r="B161" t="str">
            <v>OTRAS ACTIVIDADES</v>
          </cell>
          <cell r="C161" t="str">
            <v>OTHER ACTIVITIES</v>
          </cell>
        </row>
        <row r="162">
          <cell r="A162" t="str">
            <v>MOD_146</v>
          </cell>
          <cell r="B162" t="str">
            <v>Ingresos y gastos netos de explotación</v>
          </cell>
          <cell r="C162" t="str">
            <v>Net operating revenues and expenses</v>
          </cell>
        </row>
        <row r="163">
          <cell r="A163" t="str">
            <v>MOD_147</v>
          </cell>
          <cell r="B163" t="str">
            <v>Beneficio antes de impuestos</v>
          </cell>
          <cell r="C163" t="str">
            <v>Result before tax</v>
          </cell>
        </row>
        <row r="164">
          <cell r="A164" t="str">
            <v>MOD_148</v>
          </cell>
          <cell r="B164" t="str">
            <v>Resultado después de impuestos de actividades interrumpidas</v>
          </cell>
          <cell r="C164" t="str">
            <v>Result after tax from discontinued operations</v>
          </cell>
        </row>
        <row r="165">
          <cell r="A165" t="str">
            <v>MOD_149</v>
          </cell>
          <cell r="B165" t="str">
            <v>Resultado atribuible a la Sociedad dominante</v>
          </cell>
          <cell r="C165" t="str">
            <v>Result attributable to the controlling Company</v>
          </cell>
        </row>
        <row r="166">
          <cell r="A166" t="str">
            <v>MOD_150</v>
          </cell>
          <cell r="B166" t="str">
            <v>Dólar estadounidense</v>
          </cell>
          <cell r="C166" t="str">
            <v>US dollar</v>
          </cell>
        </row>
        <row r="167">
          <cell r="A167" t="str">
            <v>MOD_151</v>
          </cell>
          <cell r="B167" t="str">
            <v>Real brasileño</v>
          </cell>
          <cell r="C167" t="str">
            <v>Brazilian real</v>
          </cell>
        </row>
        <row r="168">
          <cell r="A168" t="str">
            <v>MOD_152</v>
          </cell>
          <cell r="B168" t="str">
            <v>Lira turca</v>
          </cell>
          <cell r="C168" t="str">
            <v>Turkish lira</v>
          </cell>
        </row>
        <row r="169">
          <cell r="A169" t="str">
            <v>MOD_153</v>
          </cell>
          <cell r="B169" t="str">
            <v>Peso mexicano</v>
          </cell>
          <cell r="C169" t="str">
            <v>Mexican peso</v>
          </cell>
        </row>
        <row r="170">
          <cell r="A170" t="str">
            <v>MOD_154</v>
          </cell>
          <cell r="B170" t="str">
            <v>Peso colombiano</v>
          </cell>
          <cell r="C170" t="str">
            <v>Colombian peso</v>
          </cell>
        </row>
        <row r="171">
          <cell r="A171" t="str">
            <v>MOD_155</v>
          </cell>
          <cell r="B171" t="str">
            <v xml:space="preserve">Peso chileno </v>
          </cell>
          <cell r="C171" t="str">
            <v>Chilean peso</v>
          </cell>
        </row>
        <row r="172">
          <cell r="A172" t="str">
            <v>MOD_156</v>
          </cell>
          <cell r="B172" t="str">
            <v>Sol peruano</v>
          </cell>
          <cell r="C172" t="str">
            <v>Peruvian sol</v>
          </cell>
        </row>
        <row r="173">
          <cell r="A173" t="str">
            <v>MOD_157</v>
          </cell>
          <cell r="B173" t="str">
            <v>Peso argentino</v>
          </cell>
          <cell r="C173" t="str">
            <v>Argentine peso</v>
          </cell>
        </row>
        <row r="174">
          <cell r="A174" t="str">
            <v>MOD_158</v>
          </cell>
          <cell r="B174" t="str">
            <v>Var. tipos de cambio medios</v>
          </cell>
          <cell r="C174" t="str">
            <v>Var. Average Exchange Rates</v>
          </cell>
        </row>
        <row r="175">
          <cell r="A175" t="str">
            <v>MOD_159</v>
          </cell>
          <cell r="B175" t="str">
            <v>Resultados</v>
          </cell>
          <cell r="C175" t="str">
            <v>Results</v>
          </cell>
        </row>
        <row r="176">
          <cell r="A176" t="str">
            <v>MOD_160</v>
          </cell>
          <cell r="B176" t="str">
            <v>Ingresos</v>
          </cell>
          <cell r="C176" t="str">
            <v>Revenue</v>
          </cell>
        </row>
        <row r="177">
          <cell r="A177" t="str">
            <v>MOD_161</v>
          </cell>
          <cell r="B177" t="str">
            <v xml:space="preserve">   - No Vida</v>
          </cell>
          <cell r="C177" t="str">
            <v xml:space="preserve"> - Non-Life</v>
          </cell>
        </row>
        <row r="178">
          <cell r="A178" t="str">
            <v>MOD_162</v>
          </cell>
          <cell r="B178" t="str">
            <v xml:space="preserve">   - Vida</v>
          </cell>
          <cell r="C178" t="str">
            <v xml:space="preserve"> - Life</v>
          </cell>
        </row>
        <row r="179">
          <cell r="A179" t="str">
            <v>MOD_163</v>
          </cell>
          <cell r="B179" t="str">
            <v>- Otros países</v>
          </cell>
          <cell r="C179" t="str">
            <v>- Other countries</v>
          </cell>
        </row>
        <row r="180">
          <cell r="A180" t="str">
            <v>MOD_164</v>
          </cell>
          <cell r="B180" t="str">
            <v>Beneficio por acción (euros)</v>
          </cell>
          <cell r="C180" t="str">
            <v>Earnings per share (euros)</v>
          </cell>
        </row>
        <row r="181">
          <cell r="A181" t="str">
            <v>MOD_165</v>
          </cell>
          <cell r="B181" t="str">
            <v>BPA</v>
          </cell>
          <cell r="C181" t="str">
            <v>EPS</v>
          </cell>
        </row>
        <row r="182">
          <cell r="A182" t="str">
            <v>MOD_166</v>
          </cell>
          <cell r="B182" t="str">
            <v>Activos totales</v>
          </cell>
          <cell r="C182" t="str">
            <v>Total assets</v>
          </cell>
        </row>
        <row r="183">
          <cell r="A183" t="str">
            <v>MOD_167</v>
          </cell>
          <cell r="B183" t="str">
            <v>Activos gestionados</v>
          </cell>
          <cell r="C183" t="str">
            <v>Assets under management</v>
          </cell>
        </row>
        <row r="184">
          <cell r="A184" t="str">
            <v>MOD_168</v>
          </cell>
          <cell r="B184" t="str">
            <v xml:space="preserve">Deuda </v>
          </cell>
          <cell r="C184" t="str">
            <v>Debt</v>
          </cell>
        </row>
        <row r="185">
          <cell r="A185" t="str">
            <v>MOD_169</v>
          </cell>
          <cell r="B185" t="str">
            <v>Ratio de solvencia</v>
          </cell>
          <cell r="C185" t="str">
            <v>Solvency ratio</v>
          </cell>
        </row>
        <row r="186">
          <cell r="A186" t="str">
            <v>MOD_170</v>
          </cell>
          <cell r="B186" t="str">
            <v>Ratios</v>
          </cell>
          <cell r="C186" t="str">
            <v>Ratios</v>
          </cell>
        </row>
        <row r="187">
          <cell r="A187" t="str">
            <v>MOD_171</v>
          </cell>
          <cell r="B187" t="str">
            <v>Empleados a cierre del periodo</v>
          </cell>
          <cell r="C187" t="str">
            <v>Employees at the close of the period</v>
          </cell>
        </row>
        <row r="188">
          <cell r="A188" t="str">
            <v>MOD_172</v>
          </cell>
          <cell r="B188" t="str">
            <v>Acción MAPFRE</v>
          </cell>
          <cell r="C188" t="str">
            <v>MAPFRE share</v>
          </cell>
        </row>
        <row r="189">
          <cell r="A189" t="str">
            <v>MOD_173</v>
          </cell>
          <cell r="B189" t="str">
            <v>Capitalización bursátil 
(millones de  euros)</v>
          </cell>
          <cell r="C189" t="str">
            <v>Market capitalization (million euros)</v>
          </cell>
        </row>
        <row r="190">
          <cell r="A190" t="str">
            <v>MOD_174</v>
          </cell>
          <cell r="B190" t="str">
            <v>Valor acción (euros)</v>
          </cell>
          <cell r="C190" t="str">
            <v>Share price (euros)</v>
          </cell>
        </row>
        <row r="191">
          <cell r="A191" t="str">
            <v>MOD_175</v>
          </cell>
          <cell r="B191" t="str">
            <v xml:space="preserve">Variación cotización desde 1 Enero(%)        </v>
          </cell>
          <cell r="C191" t="str">
            <v>Share price variation since January 1</v>
          </cell>
        </row>
        <row r="192">
          <cell r="A192" t="str">
            <v>MOD_176</v>
          </cell>
          <cell r="B192" t="str">
            <v>- España</v>
          </cell>
          <cell r="C192" t="str">
            <v>- Spain</v>
          </cell>
        </row>
        <row r="193">
          <cell r="A193" t="str">
            <v>MOD_177</v>
          </cell>
          <cell r="B193" t="str">
            <v>Estados Unidos</v>
          </cell>
          <cell r="C193" t="str">
            <v>United States</v>
          </cell>
        </row>
        <row r="194">
          <cell r="A194" t="str">
            <v>MOD_178</v>
          </cell>
          <cell r="B194" t="str">
            <v>Brasil</v>
          </cell>
          <cell r="C194" t="str">
            <v>Brazil</v>
          </cell>
        </row>
        <row r="195">
          <cell r="A195" t="str">
            <v>MOD_179</v>
          </cell>
          <cell r="B195" t="str">
            <v>España*</v>
          </cell>
          <cell r="C195" t="str">
            <v>Spain*</v>
          </cell>
        </row>
        <row r="196">
          <cell r="A196" t="str">
            <v>MOD_180</v>
          </cell>
          <cell r="B196" t="str">
            <v>Otros</v>
          </cell>
          <cell r="C196" t="str">
            <v>Other</v>
          </cell>
        </row>
        <row r="197">
          <cell r="A197" t="str">
            <v>MOD_181</v>
          </cell>
          <cell r="B197" t="str">
            <v>Evolución Trimestral</v>
          </cell>
          <cell r="C197" t="str">
            <v>Quarterly development</v>
          </cell>
        </row>
        <row r="198">
          <cell r="A198" t="str">
            <v>MOD_182</v>
          </cell>
          <cell r="B198" t="str">
            <v>OTROS NO VIDA</v>
          </cell>
          <cell r="C198" t="str">
            <v>OTHER NON-LIFE</v>
          </cell>
        </row>
        <row r="199">
          <cell r="A199" t="str">
            <v>MOD_183</v>
          </cell>
          <cell r="B199" t="str">
            <v xml:space="preserve"> - Primas emitidas y aceptadas</v>
          </cell>
          <cell r="C199" t="str">
            <v xml:space="preserve"> - Gross written and accepted premiums</v>
          </cell>
        </row>
        <row r="200">
          <cell r="A200" t="str">
            <v>MOD_184</v>
          </cell>
          <cell r="B200" t="str">
            <v xml:space="preserve"> - Otros ingresos</v>
          </cell>
          <cell r="C200" t="str">
            <v xml:space="preserve"> - Other revenue</v>
          </cell>
        </row>
        <row r="201">
          <cell r="A201" t="str">
            <v>MOD_185</v>
          </cell>
          <cell r="B201" t="str">
            <v>Total Patrimonio</v>
          </cell>
          <cell r="C201" t="str">
            <v>Total Equity</v>
          </cell>
        </row>
        <row r="202">
          <cell r="A202" t="str">
            <v>MOD_186</v>
          </cell>
          <cell r="B202" t="str">
            <v>AJUSTES CONS. Y ÁREAS CORP.</v>
          </cell>
          <cell r="C202" t="str">
            <v>CONS. ADJUST. &amp; CORPORATE AREAS</v>
          </cell>
        </row>
        <row r="203">
          <cell r="A203" t="str">
            <v>MOD_187</v>
          </cell>
          <cell r="B203" t="str">
            <v>Margen técnico financiero</v>
          </cell>
          <cell r="C203" t="str">
            <v>Technical financial Margin</v>
          </cell>
        </row>
        <row r="204">
          <cell r="A204" t="str">
            <v>MOD_188</v>
          </cell>
          <cell r="B204" t="str">
            <v>Massachusetts</v>
          </cell>
          <cell r="C204" t="str">
            <v>Massachusetts</v>
          </cell>
        </row>
        <row r="205">
          <cell r="A205" t="str">
            <v>MOD_189</v>
          </cell>
          <cell r="B205" t="str">
            <v>Otros estados</v>
          </cell>
          <cell r="C205" t="str">
            <v>Other states</v>
          </cell>
        </row>
        <row r="206">
          <cell r="A206" t="str">
            <v>MOD_190</v>
          </cell>
          <cell r="B206" t="str">
            <v>PRIMA NETA EMITIDA</v>
          </cell>
          <cell r="C206" t="str">
            <v>NET PREMIUM WRITTEN</v>
          </cell>
        </row>
        <row r="207">
          <cell r="A207" t="str">
            <v>MOD_191</v>
          </cell>
          <cell r="B207" t="str">
            <v>PRIMA NETA IMPUTADA</v>
          </cell>
          <cell r="C207" t="str">
            <v>NET PREMIUM EARNED</v>
          </cell>
        </row>
        <row r="208">
          <cell r="A208" t="str">
            <v>MOD_192</v>
          </cell>
          <cell r="B208" t="str">
            <v>TOTAL SINIESTRALIDAD NETA</v>
          </cell>
          <cell r="C208" t="str">
            <v>TOTAL NET INCURRED LOSSES</v>
          </cell>
        </row>
        <row r="209">
          <cell r="A209" t="str">
            <v>MOD_193</v>
          </cell>
          <cell r="B209" t="str">
            <v>TOTAL GASTOS IMPUTABLES A PRESTACIONES</v>
          </cell>
          <cell r="C209" t="str">
            <v>TOTAL LAE</v>
          </cell>
        </row>
        <row r="210">
          <cell r="A210" t="str">
            <v>MOD_194</v>
          </cell>
          <cell r="B210" t="str">
            <v>TOTAL GASTOS DE ADQUISICIÓN</v>
          </cell>
          <cell r="C210" t="str">
            <v>TOTAL U/W EXPENSES</v>
          </cell>
        </row>
        <row r="211">
          <cell r="A211" t="str">
            <v>MOD_195</v>
          </cell>
          <cell r="B211" t="str">
            <v>RESULTADO DE SUSCRIPCIÓN</v>
          </cell>
          <cell r="C211" t="str">
            <v>U/W PROFIT (LOSS)</v>
          </cell>
        </row>
        <row r="212">
          <cell r="A212" t="str">
            <v>MOD_196</v>
          </cell>
          <cell r="B212" t="str">
            <v>OTROS GASTOS</v>
          </cell>
          <cell r="C212" t="str">
            <v>OTHER FEES</v>
          </cell>
        </row>
        <row r="213">
          <cell r="A213" t="str">
            <v>MOD_197</v>
          </cell>
          <cell r="B213" t="str">
            <v>RESULTADO TÉCNICO</v>
          </cell>
          <cell r="C213" t="str">
            <v>NET PROFIT OPERATING (LOSS)</v>
          </cell>
        </row>
        <row r="214">
          <cell r="A214" t="str">
            <v>MOD_198</v>
          </cell>
          <cell r="B214" t="str">
            <v>Gobiernos</v>
          </cell>
          <cell r="C214" t="str">
            <v>Government</v>
          </cell>
        </row>
        <row r="215">
          <cell r="A215" t="str">
            <v>MOD_199</v>
          </cell>
          <cell r="B215" t="str">
            <v>Total Deuda Corp.</v>
          </cell>
          <cell r="C215" t="str">
            <v>Total Corporate Debt</v>
          </cell>
        </row>
        <row r="216">
          <cell r="A216" t="str">
            <v>MOD_200</v>
          </cell>
          <cell r="B216" t="str">
            <v>Corp. sin colateral</v>
          </cell>
          <cell r="C216" t="str">
            <v>Corporate without collateral</v>
          </cell>
        </row>
        <row r="217">
          <cell r="A217" t="str">
            <v>MOD_201</v>
          </cell>
          <cell r="B217" t="str">
            <v>Corp. con colateral</v>
          </cell>
          <cell r="C217" t="str">
            <v>Corporate with collateral</v>
          </cell>
        </row>
        <row r="218">
          <cell r="A218" t="str">
            <v>MOD_202</v>
          </cell>
          <cell r="B218" t="str">
            <v xml:space="preserve"> - Canal agencial</v>
          </cell>
          <cell r="C218" t="str">
            <v xml:space="preserve"> - Agent channel </v>
          </cell>
        </row>
        <row r="219">
          <cell r="A219" t="str">
            <v>MOD_203</v>
          </cell>
          <cell r="B219" t="str">
            <v xml:space="preserve"> - Canal bancario</v>
          </cell>
          <cell r="C219" t="str">
            <v xml:space="preserve"> - Bank channel</v>
          </cell>
        </row>
        <row r="220">
          <cell r="A220" t="str">
            <v>MOD_204</v>
          </cell>
          <cell r="B220" t="str">
            <v>OTRAS</v>
          </cell>
          <cell r="C220" t="str">
            <v>OTHER</v>
          </cell>
        </row>
        <row r="221">
          <cell r="A221" t="str">
            <v>MOD_205</v>
          </cell>
          <cell r="B221" t="str">
            <v>PRIMAS TOTALES</v>
          </cell>
          <cell r="C221" t="str">
            <v>TOTAL PREMIUMS</v>
          </cell>
        </row>
        <row r="222">
          <cell r="A222" t="str">
            <v>MOD_206</v>
          </cell>
          <cell r="B222" t="str">
            <v xml:space="preserve"> - Vida-Ahorro</v>
          </cell>
          <cell r="C222" t="str">
            <v xml:space="preserve"> - Life-Savings</v>
          </cell>
        </row>
        <row r="223">
          <cell r="A223" t="str">
            <v>MOD_207</v>
          </cell>
          <cell r="B223" t="str">
            <v xml:space="preserve"> - Vida-Riesgo</v>
          </cell>
          <cell r="C223" t="str">
            <v xml:space="preserve"> - Life-Protection</v>
          </cell>
        </row>
        <row r="224">
          <cell r="A224" t="str">
            <v>MOD_208</v>
          </cell>
          <cell r="B224" t="str">
            <v xml:space="preserve"> - Accidentes</v>
          </cell>
          <cell r="C224" t="str">
            <v xml:space="preserve"> - Accident</v>
          </cell>
        </row>
        <row r="225">
          <cell r="A225" t="str">
            <v>MOD_209</v>
          </cell>
          <cell r="B225" t="str">
            <v>AHORRO GESTIONADO TOTAL</v>
          </cell>
          <cell r="C225" t="str">
            <v xml:space="preserve">TOTAL MANAGED SAVINGS </v>
          </cell>
        </row>
        <row r="226">
          <cell r="A226" t="str">
            <v>MOD_210</v>
          </cell>
          <cell r="B226" t="str">
            <v>Fondos de inversión</v>
          </cell>
          <cell r="C226" t="str">
            <v>Mutual funds</v>
          </cell>
        </row>
        <row r="227">
          <cell r="A227" t="str">
            <v>MOD_211</v>
          </cell>
          <cell r="B227" t="str">
            <v>Aportaciones netas</v>
          </cell>
          <cell r="C227" t="str">
            <v>Net Contributions</v>
          </cell>
        </row>
        <row r="228">
          <cell r="A228" t="str">
            <v>MOD_212</v>
          </cell>
          <cell r="B228" t="str">
            <v>Deudas de operaciones de seguro y reaseguro</v>
          </cell>
          <cell r="C228" t="str">
            <v>Debt due on insurance and reinsurance operations</v>
          </cell>
        </row>
        <row r="229">
          <cell r="A229" t="str">
            <v>MOD_213</v>
          </cell>
          <cell r="B229" t="str">
            <v>A) ACTIVOS INTANGIBLES</v>
          </cell>
          <cell r="C229" t="str">
            <v>A) INTANGIBLE ASSETS</v>
          </cell>
        </row>
        <row r="230">
          <cell r="A230" t="str">
            <v>MOD_214</v>
          </cell>
          <cell r="B230" t="str">
            <v>I. Fondo de comercio</v>
          </cell>
          <cell r="C230" t="str">
            <v>I. Goodwill</v>
          </cell>
        </row>
        <row r="231">
          <cell r="A231" t="str">
            <v>MOD_215</v>
          </cell>
          <cell r="B231" t="str">
            <v>II. Otros activos intangibles</v>
          </cell>
          <cell r="C231" t="str">
            <v>II. Other intangible assets</v>
          </cell>
        </row>
        <row r="232">
          <cell r="A232" t="str">
            <v>MOD_216</v>
          </cell>
          <cell r="B232" t="str">
            <v>B) INMOVILIZADO MATERIAL</v>
          </cell>
          <cell r="C232" t="str">
            <v>B) PROPERTY, PLANT AND EQUIPMENT</v>
          </cell>
        </row>
        <row r="233">
          <cell r="A233" t="str">
            <v>MOD_217</v>
          </cell>
          <cell r="B233" t="str">
            <v>I. Inmuebles de uso propio</v>
          </cell>
          <cell r="C233" t="str">
            <v>I. Real estate for own use</v>
          </cell>
        </row>
        <row r="234">
          <cell r="A234" t="str">
            <v>MOD_218</v>
          </cell>
          <cell r="B234" t="str">
            <v>II. Otro inmovilizado material</v>
          </cell>
          <cell r="C234" t="str">
            <v xml:space="preserve">II. Other fixed assets </v>
          </cell>
        </row>
        <row r="235">
          <cell r="A235" t="str">
            <v>MOD_219</v>
          </cell>
          <cell r="B235" t="str">
            <v>C) INVERSIONES</v>
          </cell>
          <cell r="C235" t="str">
            <v>C) INVESTMENTS</v>
          </cell>
        </row>
        <row r="236">
          <cell r="A236" t="str">
            <v>MOD_220</v>
          </cell>
          <cell r="B236" t="str">
            <v>I. Inversiones inmobiliarias</v>
          </cell>
          <cell r="C236" t="str">
            <v>I. Real estate investments</v>
          </cell>
        </row>
        <row r="237">
          <cell r="A237" t="str">
            <v>MOD_221</v>
          </cell>
          <cell r="B237" t="str">
            <v>II. Inversiones financieras</v>
          </cell>
          <cell r="C237" t="str">
            <v>II. Financial investments</v>
          </cell>
        </row>
        <row r="238">
          <cell r="A238" t="str">
            <v>MOD_222</v>
          </cell>
          <cell r="B238" t="str">
            <v xml:space="preserve"> 1.   Cartera a vencimiento</v>
          </cell>
          <cell r="C238" t="str">
            <v xml:space="preserve"> 1. Held-to-maturity portfolio</v>
          </cell>
        </row>
        <row r="239">
          <cell r="A239" t="str">
            <v>MOD_223</v>
          </cell>
          <cell r="B239" t="str">
            <v xml:space="preserve"> 2.   Cartera disponible para la venta</v>
          </cell>
          <cell r="C239" t="str">
            <v xml:space="preserve"> 2. Available-for-sale portfolio</v>
          </cell>
        </row>
        <row r="240">
          <cell r="A240" t="str">
            <v>MOD_224</v>
          </cell>
          <cell r="B240" t="str">
            <v xml:space="preserve"> 3.   Cartera de negociación</v>
          </cell>
          <cell r="C240" t="str">
            <v xml:space="preserve"> 3. Trading portfolio</v>
          </cell>
        </row>
        <row r="241">
          <cell r="A241" t="str">
            <v>MOD_225</v>
          </cell>
          <cell r="B241" t="str">
            <v>III. Inversiones contabilizadas aplicando el método de participación</v>
          </cell>
          <cell r="C241" t="str">
            <v>III. Investments recorded by applying the equity method</v>
          </cell>
        </row>
        <row r="242">
          <cell r="A242" t="str">
            <v>MOD_226</v>
          </cell>
          <cell r="B242" t="str">
            <v>IV. Depósitos constituidos por reaseguro aceptado</v>
          </cell>
          <cell r="C242" t="str">
            <v>IV. Deposits established for accepted reinsurance</v>
          </cell>
        </row>
        <row r="243">
          <cell r="A243" t="str">
            <v>MOD_227</v>
          </cell>
          <cell r="B243" t="str">
            <v>V. Otras inversiones</v>
          </cell>
          <cell r="C243" t="str">
            <v>V. Other investments</v>
          </cell>
        </row>
        <row r="244">
          <cell r="A244" t="str">
            <v>MOD_228</v>
          </cell>
          <cell r="B244" t="str">
            <v>D) INVERSIONES POR CUENTA DE TOMADORES DE SEGUROS DE VIDA  QUE ASUMEN EL RIESGO DE LA INVERSIÓN</v>
          </cell>
          <cell r="C244" t="str">
            <v>D) INVESTMENTS ON BEHALF OF LIFE INSURANCE POLICYHOLDERS BEARING THE INVESTMENT RISK</v>
          </cell>
        </row>
        <row r="245">
          <cell r="A245" t="str">
            <v>MOD_229</v>
          </cell>
          <cell r="B245" t="str">
            <v>E) EXISTENCIAS</v>
          </cell>
          <cell r="C245" t="str">
            <v>E) INVENTORIES</v>
          </cell>
        </row>
        <row r="246">
          <cell r="A246" t="str">
            <v>MOD_230</v>
          </cell>
          <cell r="B246" t="str">
            <v>F) PARTICIPACIÓN DEL REASEGURO EN LAS PROVISIONES TÉCNICAS</v>
          </cell>
          <cell r="C246" t="str">
            <v>F) PARTICIPATION OF REINSURANCE IN TECHNICAL PROVISIONS</v>
          </cell>
        </row>
        <row r="247">
          <cell r="A247" t="str">
            <v>MOD_231</v>
          </cell>
          <cell r="B247" t="str">
            <v>G) ACTIVOS POR IMPUESTOS DIFERIDOS</v>
          </cell>
          <cell r="C247" t="str">
            <v>G) DEFERRED TAX ASSETS</v>
          </cell>
        </row>
        <row r="248">
          <cell r="A248" t="str">
            <v>MOD_232</v>
          </cell>
          <cell r="B248" t="str">
            <v>H) CRÉDITOS</v>
          </cell>
          <cell r="C248" t="str">
            <v>H) RECEIVABLES</v>
          </cell>
        </row>
        <row r="249">
          <cell r="A249" t="str">
            <v>MOD_233</v>
          </cell>
          <cell r="B249" t="str">
            <v>I. Créditos por operaciones de seguro directo y coaseguro</v>
          </cell>
          <cell r="C249" t="str">
            <v>I. Receivables on direct insurance and co-insurance operations</v>
          </cell>
        </row>
        <row r="250">
          <cell r="A250" t="str">
            <v>MOD_234</v>
          </cell>
          <cell r="B250" t="str">
            <v>II. Créditos por operaciones de reaseguro</v>
          </cell>
          <cell r="C250" t="str">
            <v>II. Receivables on reinsurance operations</v>
          </cell>
        </row>
        <row r="251">
          <cell r="A251" t="str">
            <v>MOD_235</v>
          </cell>
          <cell r="B251" t="str">
            <v>III. Créditos fiscales</v>
          </cell>
          <cell r="C251" t="str">
            <v>III. Tax receivables</v>
          </cell>
        </row>
        <row r="252">
          <cell r="A252" t="str">
            <v>MOD_236</v>
          </cell>
          <cell r="B252" t="str">
            <v xml:space="preserve"> 1.   Impuesto sobre beneficios a cobrar</v>
          </cell>
          <cell r="C252" t="str">
            <v xml:space="preserve"> 1. Tax on profits receivable</v>
          </cell>
        </row>
        <row r="253">
          <cell r="A253" t="str">
            <v>MOD_237</v>
          </cell>
          <cell r="B253" t="str">
            <v xml:space="preserve"> 2.   Otros créditos fiscales</v>
          </cell>
          <cell r="C253" t="str">
            <v xml:space="preserve"> 2. Other tax receivables</v>
          </cell>
        </row>
        <row r="254">
          <cell r="A254" t="str">
            <v>MOD_238</v>
          </cell>
          <cell r="B254" t="str">
            <v>IV. Créditos sociales y otros</v>
          </cell>
          <cell r="C254" t="str">
            <v>IV. Corporate and other receivables</v>
          </cell>
        </row>
        <row r="255">
          <cell r="A255" t="str">
            <v>MOD_239</v>
          </cell>
          <cell r="B255" t="str">
            <v>V. Accionistas por desembolsos exigidos</v>
          </cell>
          <cell r="C255" t="str">
            <v>V. Shareholders, called capital</v>
          </cell>
        </row>
        <row r="256">
          <cell r="A256" t="str">
            <v>MOD_240</v>
          </cell>
          <cell r="B256" t="str">
            <v>I) TESORERÍA</v>
          </cell>
          <cell r="C256" t="str">
            <v>I) CASH</v>
          </cell>
        </row>
        <row r="257">
          <cell r="A257" t="str">
            <v>MOD_241</v>
          </cell>
          <cell r="B257" t="str">
            <v>J) AJUSTES POR PERIODIFICACIÓN</v>
          </cell>
          <cell r="C257" t="str">
            <v>J) ACCRUAL ADJUSTMENTS</v>
          </cell>
        </row>
        <row r="258">
          <cell r="A258" t="str">
            <v>MOD_242</v>
          </cell>
          <cell r="B258" t="str">
            <v>K) OTROS ACTIVOS</v>
          </cell>
          <cell r="C258" t="str">
            <v>K) OTHER ASSETS</v>
          </cell>
        </row>
        <row r="259">
          <cell r="A259" t="str">
            <v>MOD_243</v>
          </cell>
          <cell r="B259" t="str">
            <v>L) ACTIVOS NO CORRIENTES CLASIFICADOS COMO MANTENIDOS PARA LA VENTA Y DE ACTIVIDADES INTERRUMPIDAS</v>
          </cell>
          <cell r="C259" t="str">
            <v>L) NON-CURRENT ASSETS HELD FOR SALE AND FROM DISCONTINUED OPERATIONS</v>
          </cell>
        </row>
        <row r="260">
          <cell r="A260" t="str">
            <v>MOD_244</v>
          </cell>
          <cell r="B260" t="str">
            <v xml:space="preserve">TOTAL ACTIVO </v>
          </cell>
          <cell r="C260" t="str">
            <v>TOTAL ASSETS</v>
          </cell>
        </row>
        <row r="261">
          <cell r="A261" t="str">
            <v>MOD_245</v>
          </cell>
          <cell r="B261" t="str">
            <v>A) PATRIMONIO NETO</v>
          </cell>
          <cell r="C261" t="str">
            <v>A) EQUITY</v>
          </cell>
        </row>
        <row r="262">
          <cell r="A262" t="str">
            <v>MOD_246</v>
          </cell>
          <cell r="B262" t="str">
            <v>I. Capital desembolsado</v>
          </cell>
          <cell r="C262" t="str">
            <v>I. Paid-up capital</v>
          </cell>
        </row>
        <row r="263">
          <cell r="A263" t="str">
            <v>MOD_247</v>
          </cell>
          <cell r="B263" t="str">
            <v xml:space="preserve">II. Prima de emisión </v>
          </cell>
          <cell r="C263" t="str">
            <v>II. Share premium</v>
          </cell>
        </row>
        <row r="264">
          <cell r="A264" t="str">
            <v>MOD_248</v>
          </cell>
          <cell r="B264" t="str">
            <v>III. Reservas</v>
          </cell>
          <cell r="C264" t="str">
            <v>III. Reserves</v>
          </cell>
        </row>
        <row r="265">
          <cell r="A265" t="str">
            <v>MOD_249</v>
          </cell>
          <cell r="B265" t="str">
            <v>IV. Dividendo a cuenta</v>
          </cell>
          <cell r="C265" t="str">
            <v>IV. Interim dividend</v>
          </cell>
        </row>
        <row r="266">
          <cell r="A266" t="str">
            <v>MOD_250</v>
          </cell>
          <cell r="B266" t="str">
            <v>V. Acciones propias</v>
          </cell>
          <cell r="C266" t="str">
            <v>V. Treasury Stock</v>
          </cell>
        </row>
        <row r="267">
          <cell r="A267" t="str">
            <v>MOD_251</v>
          </cell>
          <cell r="B267" t="str">
            <v>VI. Resultado del ejercicio atribuible a la Sociedad dominante</v>
          </cell>
          <cell r="C267" t="str">
            <v>VI. Result attributable to controlling company</v>
          </cell>
        </row>
        <row r="268">
          <cell r="A268" t="str">
            <v>MOD_252</v>
          </cell>
          <cell r="B268" t="str">
            <v>VII. Otros instrumentos de patrimonio neto</v>
          </cell>
          <cell r="C268" t="str">
            <v>VII. Other equity instruments</v>
          </cell>
        </row>
        <row r="269">
          <cell r="A269" t="str">
            <v>MOD_253</v>
          </cell>
          <cell r="B269" t="str">
            <v>VIII. Ajustes por cambios de valor</v>
          </cell>
          <cell r="C269" t="str">
            <v>VIII. Valuation change adjustments</v>
          </cell>
        </row>
        <row r="270">
          <cell r="A270" t="str">
            <v>MOD_254</v>
          </cell>
          <cell r="B270" t="str">
            <v>IX. Diferencias de conversión</v>
          </cell>
          <cell r="C270" t="str">
            <v>IX. Currency conversion differences</v>
          </cell>
        </row>
        <row r="271">
          <cell r="A271" t="str">
            <v>MOD_255</v>
          </cell>
          <cell r="B271" t="str">
            <v xml:space="preserve"> Patrimonio atribuido a los accionistas de la Sociedad dominante</v>
          </cell>
          <cell r="C271" t="str">
            <v>Equity attributable to the controlling company’s shareholders</v>
          </cell>
        </row>
        <row r="272">
          <cell r="A272" t="str">
            <v>MOD_256</v>
          </cell>
          <cell r="B272" t="str">
            <v xml:space="preserve"> Participaciones no dominantes</v>
          </cell>
          <cell r="C272" t="str">
            <v>Non-controlling interests</v>
          </cell>
        </row>
        <row r="273">
          <cell r="A273" t="str">
            <v>MOD_257</v>
          </cell>
          <cell r="B273" t="str">
            <v>B) PASIVOS SUBORDINADOS</v>
          </cell>
          <cell r="C273" t="str">
            <v>B) SUBORDINATED LIABILITIES</v>
          </cell>
        </row>
        <row r="274">
          <cell r="A274" t="str">
            <v>MOD_258</v>
          </cell>
          <cell r="B274" t="str">
            <v>C) PROVISIONES TÉCNICAS</v>
          </cell>
          <cell r="C274" t="str">
            <v>C) TECHNICAL PROVISIONS</v>
          </cell>
        </row>
        <row r="275">
          <cell r="A275" t="str">
            <v>MOD_259</v>
          </cell>
          <cell r="B275" t="str">
            <v>I. Provisiones para primas no consumidas y para riesgos en curso</v>
          </cell>
          <cell r="C275" t="str">
            <v>I. Provisions for unearned premiums and unexpired risks</v>
          </cell>
        </row>
        <row r="276">
          <cell r="A276" t="str">
            <v>MOD_260</v>
          </cell>
          <cell r="B276" t="str">
            <v>II. Provisión de seguros de vida</v>
          </cell>
          <cell r="C276" t="str">
            <v>II. Provisions for life insurance</v>
          </cell>
        </row>
        <row r="277">
          <cell r="A277" t="str">
            <v>MOD_261</v>
          </cell>
          <cell r="B277" t="str">
            <v>III. Provisión para prestaciones</v>
          </cell>
          <cell r="C277" t="str">
            <v>III. Provision for outstanding claims</v>
          </cell>
        </row>
        <row r="278">
          <cell r="A278" t="str">
            <v>MOD_262</v>
          </cell>
          <cell r="B278" t="str">
            <v>IV. Otras provisiones técnicas</v>
          </cell>
          <cell r="C278" t="str">
            <v>IV. Other technical provisions</v>
          </cell>
        </row>
        <row r="279">
          <cell r="A279" t="str">
            <v>MOD_263</v>
          </cell>
          <cell r="B279" t="str">
            <v>D) PROVISIONES TÉCNICAS RELATIVAS AL SEGURO DE VIDA CUANDO EL RIESGO DE LA INVERSIÓN LO ASUMEN LOS TOMADORES</v>
          </cell>
          <cell r="C279" t="str">
            <v>D) TECHNICAL PROVISIONS FOR LIFE INSURANCE WHERE POLICYHOLDERS BEAR THE INVESTMENT RISK</v>
          </cell>
        </row>
        <row r="280">
          <cell r="A280" t="str">
            <v>MOD_264</v>
          </cell>
          <cell r="B280" t="str">
            <v>E) PROVISIONES PARA RIESGOS Y GASTOS</v>
          </cell>
          <cell r="C280" t="str">
            <v>E) PROVISIONS FOR RISKS AND EXPENSES</v>
          </cell>
        </row>
        <row r="281">
          <cell r="A281" t="str">
            <v>MOD_265</v>
          </cell>
          <cell r="B281" t="str">
            <v>F) DEPÓSITOS RECIBIDOS POR REASEGURO CEDIDO Y RETROCEDIDO</v>
          </cell>
          <cell r="C281" t="str">
            <v>F) DEPOSITS RECEIVED ON CEDED AND RETROCEDED REINSURANCE</v>
          </cell>
        </row>
        <row r="282">
          <cell r="A282" t="str">
            <v>MOD_266</v>
          </cell>
          <cell r="B282" t="str">
            <v>G) PASIVOS POR IMPUESTOS DIFERIDOS</v>
          </cell>
          <cell r="C282" t="str">
            <v>G) DEFERRED TAX LIABILITIES</v>
          </cell>
        </row>
        <row r="283">
          <cell r="A283" t="str">
            <v>MOD_267</v>
          </cell>
          <cell r="B283" t="str">
            <v>H) DEUDAS</v>
          </cell>
          <cell r="C283" t="str">
            <v>H) DEBT</v>
          </cell>
        </row>
        <row r="284">
          <cell r="A284" t="str">
            <v>MOD_268</v>
          </cell>
          <cell r="B284" t="str">
            <v>I. Emisión de obligaciones y otros valores negociables</v>
          </cell>
          <cell r="C284" t="str">
            <v>I. Issue of debentures and other negotiable securities</v>
          </cell>
        </row>
        <row r="285">
          <cell r="A285" t="str">
            <v>MOD_269</v>
          </cell>
          <cell r="B285" t="str">
            <v>II. Deudas con entidades de crédito</v>
          </cell>
          <cell r="C285" t="str">
            <v>II. Due to credit institutions</v>
          </cell>
        </row>
        <row r="286">
          <cell r="A286" t="str">
            <v>MOD_270</v>
          </cell>
          <cell r="B286" t="str">
            <v>III. Otros pasivos financieros</v>
          </cell>
          <cell r="C286" t="str">
            <v>III. Other financial liabilities</v>
          </cell>
        </row>
        <row r="287">
          <cell r="A287" t="str">
            <v>MOD_271</v>
          </cell>
          <cell r="B287" t="str">
            <v>IV. Deudas por operaciones de seguro directo y coaseguro</v>
          </cell>
          <cell r="C287" t="str">
            <v>IV. Due on direct insurance and co-insurance operations</v>
          </cell>
        </row>
        <row r="288">
          <cell r="A288" t="str">
            <v>MOD_272</v>
          </cell>
          <cell r="B288" t="str">
            <v>V. Deudas por operaciones de reaseguro</v>
          </cell>
          <cell r="C288" t="str">
            <v>V. Due on reinsurance operations</v>
          </cell>
        </row>
        <row r="289">
          <cell r="A289" t="str">
            <v>MOD_273</v>
          </cell>
          <cell r="B289" t="str">
            <v>VI. Deudas fiscales</v>
          </cell>
          <cell r="C289" t="str">
            <v>VI. Tax liabilities</v>
          </cell>
        </row>
        <row r="290">
          <cell r="A290" t="str">
            <v>MOD_274</v>
          </cell>
          <cell r="B290" t="str">
            <v xml:space="preserve"> 1. Impuesto sobre beneficios a pagar</v>
          </cell>
          <cell r="C290" t="str">
            <v>1. Tax on profits to be paid</v>
          </cell>
        </row>
        <row r="291">
          <cell r="A291" t="str">
            <v>MOD_275</v>
          </cell>
          <cell r="B291" t="str">
            <v xml:space="preserve"> 2. Otras deudas fiscales</v>
          </cell>
          <cell r="C291" t="str">
            <v>2. Other tax liabilities</v>
          </cell>
        </row>
        <row r="292">
          <cell r="A292" t="str">
            <v>MOD_276</v>
          </cell>
          <cell r="B292" t="str">
            <v>VII. Otras deudas</v>
          </cell>
          <cell r="C292" t="str">
            <v>VII. Other debts</v>
          </cell>
        </row>
        <row r="293">
          <cell r="A293" t="str">
            <v>MOD_277</v>
          </cell>
          <cell r="B293" t="str">
            <v>I) AJUSTES POR PERIODIFICACIÓN</v>
          </cell>
          <cell r="C293" t="str">
            <v>I) ACCRUAL ADJUSTMENTS</v>
          </cell>
        </row>
        <row r="294">
          <cell r="A294" t="str">
            <v>MOD_278</v>
          </cell>
          <cell r="B294" t="str">
            <v>J) PASIVOS ASOCIADOS A ACTIVOS NO CORRIENTES CLASIFICADOS COMO MANTENIDOS PARA LA VENTA Y DE ACTIVIDADES INTERRUMPIDAS</v>
          </cell>
          <cell r="C294" t="str">
            <v>J) LIABILITIES LINKED TO NON-CURRENT ASSETS HELD FOR SALE AND FROM DISCONTINUED OPERATIONS</v>
          </cell>
        </row>
        <row r="295">
          <cell r="A295" t="str">
            <v>MOD_279</v>
          </cell>
          <cell r="B295" t="str">
            <v xml:space="preserve">TOTAL PATRIMONIO NETO Y PASIVO </v>
          </cell>
          <cell r="C295" t="str">
            <v>TOTAL  EQUITY AND LIABILITIES</v>
          </cell>
        </row>
        <row r="296">
          <cell r="A296" t="str">
            <v>MOD_280</v>
          </cell>
          <cell r="B296" t="str">
            <v xml:space="preserve">I. INGRESOS NEGOCIO ASEGURADOR  </v>
          </cell>
          <cell r="C296" t="str">
            <v>I. REVENUE FROM INSURANCE BUSINESS</v>
          </cell>
        </row>
        <row r="297">
          <cell r="A297" t="str">
            <v>MOD_281</v>
          </cell>
          <cell r="B297" t="str">
            <v xml:space="preserve">1. Primas imputadas al ejercicio, netas </v>
          </cell>
          <cell r="C297" t="str">
            <v>1. Premiums earned, net</v>
          </cell>
        </row>
        <row r="298">
          <cell r="A298" t="str">
            <v>MOD_282</v>
          </cell>
          <cell r="B298" t="str">
            <v xml:space="preserve">  a) Primas emitidas seguro directo</v>
          </cell>
          <cell r="C298" t="str">
            <v xml:space="preserve">  a) Written premiums, direct insurance</v>
          </cell>
        </row>
        <row r="299">
          <cell r="A299" t="str">
            <v>MOD_283</v>
          </cell>
          <cell r="B299" t="str">
            <v xml:space="preserve">  b)  Primas reaseguro aceptado</v>
          </cell>
          <cell r="C299" t="str">
            <v xml:space="preserve">  b) Premiums from accepted reinsurance</v>
          </cell>
        </row>
        <row r="300">
          <cell r="A300" t="str">
            <v>MOD_284</v>
          </cell>
          <cell r="B300" t="str">
            <v xml:space="preserve">  c)  Primas reaseguro cedido</v>
          </cell>
          <cell r="C300" t="str">
            <v xml:space="preserve">  c) Premiums from ceded reinsurance</v>
          </cell>
        </row>
        <row r="301">
          <cell r="A301" t="str">
            <v>MOD_285</v>
          </cell>
          <cell r="B301" t="str">
            <v xml:space="preserve">  d)  Variación de las provisiones para primas y riesgos en curso, netas</v>
          </cell>
          <cell r="C301" t="str">
            <v xml:space="preserve">  d) Variations in provisions for unearned premiums and unexpired risks</v>
          </cell>
        </row>
        <row r="302">
          <cell r="A302" t="str">
            <v>MOD_286</v>
          </cell>
          <cell r="B302" t="str">
            <v xml:space="preserve">   Seguro directo</v>
          </cell>
          <cell r="C302" t="str">
            <v xml:space="preserve">    Direct insurance</v>
          </cell>
        </row>
        <row r="303">
          <cell r="A303" t="str">
            <v>MOD_287</v>
          </cell>
          <cell r="B303" t="str">
            <v xml:space="preserve">   Reaseguro aceptado</v>
          </cell>
          <cell r="C303" t="str">
            <v xml:space="preserve">    Accepted reinsurance</v>
          </cell>
        </row>
        <row r="304">
          <cell r="A304" t="str">
            <v>MOD_288</v>
          </cell>
          <cell r="B304" t="str">
            <v xml:space="preserve">   Reaseguro cedido</v>
          </cell>
          <cell r="C304" t="str">
            <v xml:space="preserve">    Ceded reinsurance</v>
          </cell>
        </row>
        <row r="305">
          <cell r="A305" t="str">
            <v>MOD_289</v>
          </cell>
          <cell r="B305" t="str">
            <v xml:space="preserve"> 2. Participación en beneficios de sociedades puestas en equivalencia </v>
          </cell>
          <cell r="C305" t="str">
            <v xml:space="preserve"> 2. Share in profits from equity-accounted companies</v>
          </cell>
        </row>
        <row r="306">
          <cell r="A306" t="str">
            <v>MOD_290</v>
          </cell>
          <cell r="B306" t="str">
            <v xml:space="preserve"> 3.  Ingresos de las inversiones </v>
          </cell>
          <cell r="C306" t="str">
            <v xml:space="preserve"> 3. Revenue from investments</v>
          </cell>
        </row>
        <row r="307">
          <cell r="A307" t="str">
            <v>MOD_291</v>
          </cell>
          <cell r="B307" t="str">
            <v xml:space="preserve">  a) De explotación</v>
          </cell>
          <cell r="C307" t="str">
            <v xml:space="preserve">  a) From operations</v>
          </cell>
        </row>
        <row r="308">
          <cell r="A308" t="str">
            <v>MOD_292</v>
          </cell>
          <cell r="B308" t="str">
            <v xml:space="preserve">  b) De patrimonio</v>
          </cell>
          <cell r="C308" t="str">
            <v xml:space="preserve">  b) From equity</v>
          </cell>
        </row>
        <row r="309">
          <cell r="A309" t="str">
            <v>MOD_293</v>
          </cell>
          <cell r="B309" t="str">
            <v xml:space="preserve"> 4. Plusvalías en las inversiones por cuenta de tomadores de seguros de vida que asumen el riesgo de la inversión </v>
          </cell>
          <cell r="C309" t="str">
            <v xml:space="preserve"> 4. Gains on investments on behalf of life insurance policyholders bearing the investment risk</v>
          </cell>
        </row>
        <row r="310">
          <cell r="A310" t="str">
            <v>MOD_294</v>
          </cell>
          <cell r="B310" t="str">
            <v xml:space="preserve"> 5. Otros ingresos técnicos </v>
          </cell>
          <cell r="C310" t="str">
            <v xml:space="preserve"> 5. Other technical revenue</v>
          </cell>
        </row>
        <row r="311">
          <cell r="A311" t="str">
            <v>MOD_295</v>
          </cell>
          <cell r="B311" t="str">
            <v xml:space="preserve"> 6. Otros ingresos no técnicos </v>
          </cell>
          <cell r="C311" t="str">
            <v xml:space="preserve"> 6. Other non-technical revenue</v>
          </cell>
        </row>
        <row r="312">
          <cell r="A312" t="str">
            <v>MOD_296</v>
          </cell>
          <cell r="B312" t="str">
            <v xml:space="preserve"> 7. Diferencias positivas de cambio </v>
          </cell>
          <cell r="C312" t="str">
            <v xml:space="preserve"> 7. Positive foreign exchange differences</v>
          </cell>
        </row>
        <row r="313">
          <cell r="A313" t="str">
            <v>MOD_297</v>
          </cell>
          <cell r="B313" t="str">
            <v xml:space="preserve"> 8. Reversión de la provisión por deterioro de activos </v>
          </cell>
          <cell r="C313" t="str">
            <v xml:space="preserve"> 8. Reversal of the asset impairment provision</v>
          </cell>
        </row>
        <row r="314">
          <cell r="A314" t="str">
            <v>MOD_298</v>
          </cell>
          <cell r="B314" t="str">
            <v>TOTAL INGRESOS NEGOCIO ASEGURADOR</v>
          </cell>
          <cell r="C314" t="str">
            <v>TOTAL REVENUE FROM INSURANCE BUSINESS</v>
          </cell>
        </row>
        <row r="315">
          <cell r="A315" t="str">
            <v>MOD_299</v>
          </cell>
          <cell r="B315" t="str">
            <v xml:space="preserve">II. GASTOS NEGOCIO ASEGURADOR  </v>
          </cell>
          <cell r="C315" t="str">
            <v>II. INSURANCE BUSINESS EXPENSES</v>
          </cell>
        </row>
        <row r="316">
          <cell r="A316" t="str">
            <v>MOD_300</v>
          </cell>
          <cell r="B316" t="str">
            <v xml:space="preserve"> 1. Siniestralidad del ejercicio, neta </v>
          </cell>
          <cell r="C316" t="str">
            <v xml:space="preserve"> 1. Incurred claims for the year, net</v>
          </cell>
        </row>
        <row r="317">
          <cell r="A317" t="str">
            <v>MOD_301</v>
          </cell>
          <cell r="B317" t="str">
            <v xml:space="preserve">  a) Prestaciones pagadas y variación de la provisión para prestaciones, neta</v>
          </cell>
          <cell r="C317" t="str">
            <v xml:space="preserve">  a) Claims paid and variation in provision for claims, net</v>
          </cell>
        </row>
        <row r="318">
          <cell r="A318" t="str">
            <v>MOD_302</v>
          </cell>
          <cell r="B318" t="str">
            <v xml:space="preserve">   Seguro directo</v>
          </cell>
          <cell r="C318" t="str">
            <v xml:space="preserve">   Direct insurance</v>
          </cell>
        </row>
        <row r="319">
          <cell r="A319" t="str">
            <v>MOD_303</v>
          </cell>
          <cell r="B319" t="str">
            <v xml:space="preserve">   Reaseguro aceptado</v>
          </cell>
          <cell r="C319" t="str">
            <v xml:space="preserve">   Accepted reinsurance</v>
          </cell>
        </row>
        <row r="320">
          <cell r="A320" t="str">
            <v>MOD_304</v>
          </cell>
          <cell r="B320" t="str">
            <v xml:space="preserve">   Reaseguro cedido</v>
          </cell>
          <cell r="C320" t="str">
            <v xml:space="preserve">   Ceded reinsurance</v>
          </cell>
        </row>
        <row r="321">
          <cell r="A321" t="str">
            <v>MOD_305</v>
          </cell>
          <cell r="B321" t="str">
            <v xml:space="preserve">  b) Gastos imputables a las prestaciones</v>
          </cell>
          <cell r="C321" t="str">
            <v xml:space="preserve">  b) Claims-related expenses</v>
          </cell>
        </row>
        <row r="322">
          <cell r="A322" t="str">
            <v>MOD_306</v>
          </cell>
          <cell r="B322" t="str">
            <v xml:space="preserve"> 2. Variación de otras provisiones técnicas, netas </v>
          </cell>
          <cell r="C322" t="str">
            <v xml:space="preserve"> 2. Variation in other technical provisions, net</v>
          </cell>
        </row>
        <row r="323">
          <cell r="A323" t="str">
            <v>MOD_307</v>
          </cell>
          <cell r="B323" t="str">
            <v xml:space="preserve"> 3.  Participación en beneficios y extornos </v>
          </cell>
          <cell r="C323" t="str">
            <v xml:space="preserve"> 3. Profit sharing and returned premiums</v>
          </cell>
        </row>
        <row r="324">
          <cell r="A324" t="str">
            <v>MOD_308</v>
          </cell>
          <cell r="B324" t="str">
            <v xml:space="preserve"> 4.  Gastos de explotación netos </v>
          </cell>
          <cell r="C324" t="str">
            <v xml:space="preserve"> 4. Net operating expenses</v>
          </cell>
        </row>
        <row r="325">
          <cell r="A325" t="str">
            <v>MOD_309</v>
          </cell>
          <cell r="B325" t="str">
            <v xml:space="preserve">  a) Gastos de adquisición</v>
          </cell>
          <cell r="C325" t="str">
            <v xml:space="preserve">  a) Acquisition expenses</v>
          </cell>
        </row>
        <row r="326">
          <cell r="A326" t="str">
            <v>MOD_310</v>
          </cell>
          <cell r="B326" t="str">
            <v xml:space="preserve">  b) Gastos de administración</v>
          </cell>
          <cell r="C326" t="str">
            <v xml:space="preserve">  b) Administration expenses</v>
          </cell>
        </row>
        <row r="327">
          <cell r="A327" t="str">
            <v>MOD_311</v>
          </cell>
          <cell r="B327" t="str">
            <v xml:space="preserve">  c) Comisiones y participación en el reaseguro</v>
          </cell>
          <cell r="C327" t="str">
            <v xml:space="preserve">  c) Commissions and participation in reinsurance</v>
          </cell>
        </row>
        <row r="328">
          <cell r="A328" t="str">
            <v>MOD_312</v>
          </cell>
          <cell r="B328" t="str">
            <v xml:space="preserve"> 5. Participación en pérdidas de sociedades puestas en equivalencia </v>
          </cell>
          <cell r="C328" t="str">
            <v xml:space="preserve"> 5. Share in losses from equity-accounted companies</v>
          </cell>
        </row>
        <row r="329">
          <cell r="A329" t="str">
            <v>MOD_313</v>
          </cell>
          <cell r="B329" t="str">
            <v xml:space="preserve"> 6. Gastos de las inversiones </v>
          </cell>
          <cell r="C329" t="str">
            <v xml:space="preserve"> 6. Investment expenses </v>
          </cell>
        </row>
        <row r="330">
          <cell r="A330" t="str">
            <v>MOD_314</v>
          </cell>
          <cell r="B330" t="str">
            <v xml:space="preserve">  a) De explotación</v>
          </cell>
          <cell r="C330" t="str">
            <v xml:space="preserve">  a) From operations</v>
          </cell>
        </row>
        <row r="331">
          <cell r="A331" t="str">
            <v>MOD_315</v>
          </cell>
          <cell r="B331" t="str">
            <v xml:space="preserve">  b) De patrimonio y de cuentas financieras</v>
          </cell>
          <cell r="C331" t="str">
            <v xml:space="preserve">  b) From equity and financial accounts</v>
          </cell>
        </row>
        <row r="332">
          <cell r="A332" t="str">
            <v>MOD_316</v>
          </cell>
          <cell r="B332" t="str">
            <v xml:space="preserve"> 7. Minusvalías en las inversiones por cuenta de tomadores de seguros de vida que asumen el riesgo de la inversión </v>
          </cell>
          <cell r="C332" t="str">
            <v xml:space="preserve"> 7. Losses on investments on behalf of life insurance policyholders bearing the investment risk</v>
          </cell>
        </row>
        <row r="333">
          <cell r="A333" t="str">
            <v>MOD_317</v>
          </cell>
          <cell r="B333" t="str">
            <v xml:space="preserve"> 8. Otros gastos  técnicos </v>
          </cell>
          <cell r="C333" t="str">
            <v xml:space="preserve"> 8. Other technical expenses</v>
          </cell>
        </row>
        <row r="334">
          <cell r="A334" t="str">
            <v>MOD_318</v>
          </cell>
          <cell r="B334" t="str">
            <v xml:space="preserve"> 9. Otros gastos no técnicos </v>
          </cell>
          <cell r="C334" t="str">
            <v xml:space="preserve"> 9. Other non-technical expenses</v>
          </cell>
        </row>
        <row r="335">
          <cell r="A335" t="str">
            <v>MOD_319</v>
          </cell>
          <cell r="B335" t="str">
            <v xml:space="preserve"> 10. Diferencias negativas de cambio </v>
          </cell>
          <cell r="C335" t="str">
            <v xml:space="preserve"> 10. Negative foreign exchange differences</v>
          </cell>
        </row>
        <row r="336">
          <cell r="A336" t="str">
            <v>MOD_320</v>
          </cell>
          <cell r="B336" t="str">
            <v xml:space="preserve"> 11. Dotación a la provisión por deterioro de activos </v>
          </cell>
          <cell r="C336" t="str">
            <v xml:space="preserve"> 11. Allowance to the asset impairment provision</v>
          </cell>
        </row>
        <row r="337">
          <cell r="A337" t="str">
            <v>MOD_321</v>
          </cell>
          <cell r="B337" t="str">
            <v>TOTAL GASTOS NEGOCIO ASEGURADOR</v>
          </cell>
          <cell r="C337" t="str">
            <v>TOTAL EXPENSES FROM INSURANCE BUSINESS</v>
          </cell>
        </row>
        <row r="338">
          <cell r="A338" t="str">
            <v>MOD_322</v>
          </cell>
          <cell r="B338" t="str">
            <v>RESULTADO DEL NEGOCIO ASEGURADOR</v>
          </cell>
          <cell r="C338" t="str">
            <v>RESULT FROM THE INSURANCE BUSINESS</v>
          </cell>
        </row>
        <row r="339">
          <cell r="A339" t="str">
            <v>MOD_323</v>
          </cell>
          <cell r="B339" t="str">
            <v xml:space="preserve">III. OTRAS ACTIVIDADES  </v>
          </cell>
          <cell r="C339" t="str">
            <v>III. OTHER ACTIVITIES</v>
          </cell>
        </row>
        <row r="340">
          <cell r="A340" t="str">
            <v>MOD_324</v>
          </cell>
          <cell r="B340" t="str">
            <v xml:space="preserve"> 1. Ingresos de explotación </v>
          </cell>
          <cell r="C340" t="str">
            <v xml:space="preserve"> 1. Operating revenue</v>
          </cell>
        </row>
        <row r="341">
          <cell r="A341" t="str">
            <v>MOD_325</v>
          </cell>
          <cell r="B341" t="str">
            <v xml:space="preserve"> 2.  Gastos de explotación </v>
          </cell>
          <cell r="C341" t="str">
            <v xml:space="preserve"> 2. Operating expenses</v>
          </cell>
        </row>
        <row r="342">
          <cell r="A342" t="str">
            <v>MOD_326</v>
          </cell>
          <cell r="B342" t="str">
            <v xml:space="preserve"> 3. Ingresos financieros netos </v>
          </cell>
          <cell r="C342" t="str">
            <v xml:space="preserve"> 3. Net financial income</v>
          </cell>
        </row>
        <row r="343">
          <cell r="A343" t="str">
            <v>MOD_327</v>
          </cell>
          <cell r="B343" t="str">
            <v xml:space="preserve">  a) Ingresos financieros</v>
          </cell>
          <cell r="C343" t="str">
            <v xml:space="preserve">  a) Financial income</v>
          </cell>
        </row>
        <row r="344">
          <cell r="A344" t="str">
            <v>MOD_328</v>
          </cell>
          <cell r="B344" t="str">
            <v xml:space="preserve">  b) Gastos financieros</v>
          </cell>
          <cell r="C344" t="str">
            <v xml:space="preserve">  b) Financial expenses</v>
          </cell>
        </row>
        <row r="345">
          <cell r="A345" t="str">
            <v>MOD_329</v>
          </cell>
          <cell r="B345" t="str">
            <v xml:space="preserve"> 4. Resultados de participaciones minoritarias </v>
          </cell>
          <cell r="C345" t="str">
            <v xml:space="preserve"> 4. Results from non-controlling interests</v>
          </cell>
        </row>
        <row r="346">
          <cell r="A346" t="str">
            <v>MOD_330</v>
          </cell>
          <cell r="B346" t="str">
            <v xml:space="preserve">  a) Participación en beneficios de sociedades puestas en equivalencia</v>
          </cell>
          <cell r="C346" t="str">
            <v xml:space="preserve">  a) Share in profits from equity-accounted companies</v>
          </cell>
        </row>
        <row r="347">
          <cell r="A347" t="str">
            <v>MOD_331</v>
          </cell>
          <cell r="B347" t="str">
            <v xml:space="preserve">  b) Participación en pérdidas de sociedades puestas en equivalencia</v>
          </cell>
          <cell r="C347" t="str">
            <v xml:space="preserve">  b) Share in losses from equity-accounted companies</v>
          </cell>
        </row>
        <row r="348">
          <cell r="A348" t="str">
            <v>MOD_332</v>
          </cell>
          <cell r="B348" t="str">
            <v xml:space="preserve"> 5. Reversión provisión deterioro de activos </v>
          </cell>
          <cell r="C348" t="str">
            <v xml:space="preserve"> 5. Reversal of asset impairment provision</v>
          </cell>
        </row>
        <row r="349">
          <cell r="A349" t="str">
            <v>MOD_333</v>
          </cell>
          <cell r="B349" t="str">
            <v xml:space="preserve"> 6. Dotación provisión deterioro de activos </v>
          </cell>
          <cell r="C349" t="str">
            <v xml:space="preserve"> 6. Allowance to the asset impairment provision</v>
          </cell>
        </row>
        <row r="350">
          <cell r="A350" t="str">
            <v>MOD_334</v>
          </cell>
          <cell r="B350" t="str">
            <v xml:space="preserve"> 7. Resultado de la enajenación de activos no corrientes clasificados como mantenidos para la venta no incluidos en las actividades interrumpidas </v>
          </cell>
          <cell r="C350" t="str">
            <v xml:space="preserve"> 7. Result from the disposal of non-current assets classified as held for sale, not included in discontinued operations</v>
          </cell>
        </row>
        <row r="351">
          <cell r="A351" t="str">
            <v>MOD_335</v>
          </cell>
          <cell r="B351" t="str">
            <v>RESULTADO DE OTRAS ACTIVIDADES</v>
          </cell>
          <cell r="C351" t="str">
            <v>RESULT FROM OTHER ACTIVITIES</v>
          </cell>
        </row>
        <row r="352">
          <cell r="A352" t="str">
            <v>MOD_336</v>
          </cell>
          <cell r="B352" t="str">
            <v xml:space="preserve">IV. RESULTADO POR REEXPRESIÓN DE ESTADOS FINANCIEROS  </v>
          </cell>
          <cell r="C352" t="str">
            <v>IV. RESULT ON RESTATEMENT OF FINANCIAL ACCOUNTS</v>
          </cell>
        </row>
        <row r="353">
          <cell r="A353" t="str">
            <v>MOD_337</v>
          </cell>
          <cell r="B353" t="str">
            <v>V. RESULTADO ANTES DE IMPUESTOS</v>
          </cell>
          <cell r="C353" t="str">
            <v>V. RESULT BEFORE TAXES</v>
          </cell>
        </row>
        <row r="354">
          <cell r="A354" t="str">
            <v>MOD_338</v>
          </cell>
          <cell r="B354" t="str">
            <v>VI. IMPUESTO SOBRE BENEFICIOS</v>
          </cell>
          <cell r="C354" t="str">
            <v>VI. TAX ON PROFITS</v>
          </cell>
        </row>
        <row r="355">
          <cell r="A355" t="str">
            <v>MOD_339</v>
          </cell>
          <cell r="B355" t="str">
            <v>VII. RESULTADO DESPUÉS DE IMPUESTOS</v>
          </cell>
          <cell r="C355" t="str">
            <v>VII. RESULT AFTER TAX</v>
          </cell>
        </row>
        <row r="356">
          <cell r="A356" t="str">
            <v>MOD_340</v>
          </cell>
          <cell r="B356" t="str">
            <v xml:space="preserve">VIII. RESULTADO DESPUÉS DE IMPUESTOS DE OPERACIONES INTERRUMPIDAS  </v>
          </cell>
          <cell r="C356" t="str">
            <v>VIII. RESULT AFTER TAX FROM DISCONTINUED OPERATIONS</v>
          </cell>
        </row>
        <row r="357">
          <cell r="A357" t="str">
            <v>MOD_341</v>
          </cell>
          <cell r="B357" t="str">
            <v xml:space="preserve">IX. RESULTADO DEL EJERCICIO  </v>
          </cell>
          <cell r="C357" t="str">
            <v>IX. RESULT FOR THE FINANCIAL YEAR</v>
          </cell>
        </row>
        <row r="358">
          <cell r="A358" t="str">
            <v>MOD_342</v>
          </cell>
          <cell r="B358" t="str">
            <v xml:space="preserve"> 1. Atribuible a participaciones no dominantes </v>
          </cell>
          <cell r="C358" t="str">
            <v xml:space="preserve"> 1. Attributable to non-controlling interests</v>
          </cell>
        </row>
        <row r="359">
          <cell r="A359" t="str">
            <v>MOD_343</v>
          </cell>
          <cell r="B359" t="str">
            <v xml:space="preserve"> 2.  Atribuible a la Sociedad dominante </v>
          </cell>
          <cell r="C359" t="str">
            <v xml:space="preserve"> 2. Attributable to the controlling company</v>
          </cell>
        </row>
        <row r="360">
          <cell r="A360" t="str">
            <v>MOD_344</v>
          </cell>
          <cell r="B360" t="str">
            <v>Balboa de Panamá</v>
          </cell>
          <cell r="C360" t="str">
            <v>Panamanian balboa</v>
          </cell>
        </row>
        <row r="361">
          <cell r="A361" t="str">
            <v>MOD_345</v>
          </cell>
          <cell r="B361" t="str">
            <v>Peso dominicano</v>
          </cell>
          <cell r="C361" t="str">
            <v>Dominican peso</v>
          </cell>
        </row>
        <row r="362">
          <cell r="A362" t="str">
            <v>MOD_346</v>
          </cell>
          <cell r="B362" t="str">
            <v>Lempira Honduras</v>
          </cell>
          <cell r="C362" t="str">
            <v>Honduran lempira</v>
          </cell>
        </row>
        <row r="363">
          <cell r="A363" t="str">
            <v>MOD_347</v>
          </cell>
          <cell r="B363" t="str">
            <v>IMPORTE BRUTO</v>
          </cell>
          <cell r="C363" t="str">
            <v>GROSS AMOUNT</v>
          </cell>
        </row>
        <row r="364">
          <cell r="A364" t="str">
            <v>MOD_348</v>
          </cell>
          <cell r="B364" t="str">
            <v>IMPUESTO SOBRE BENEFICIOS</v>
          </cell>
          <cell r="C364" t="str">
            <v>TAX ON PROFITS</v>
          </cell>
        </row>
        <row r="365">
          <cell r="A365" t="str">
            <v>MOD_349</v>
          </cell>
          <cell r="B365" t="str">
            <v>ATRIBUIBLE A INTERESES MINORITARIOS</v>
          </cell>
          <cell r="C365" t="str">
            <v>ATTRIBUTABLE TO NON-CONTROLLING INTERESTS</v>
          </cell>
        </row>
        <row r="366">
          <cell r="A366" t="str">
            <v>MOD_350</v>
          </cell>
          <cell r="B366" t="str">
            <v>ATRIBUIBLE A LA SOCIEDAD DOMINANTE</v>
          </cell>
          <cell r="C366" t="str">
            <v>ATTRIBUTABLE TO CONTROLLING COMPANY</v>
          </cell>
        </row>
        <row r="367">
          <cell r="A367" t="str">
            <v>MOD_351</v>
          </cell>
          <cell r="B367" t="str">
            <v>CONCEPTO</v>
          </cell>
          <cell r="C367" t="str">
            <v>ITEM</v>
          </cell>
        </row>
        <row r="368">
          <cell r="A368" t="str">
            <v>MOD_352</v>
          </cell>
          <cell r="B368" t="str">
            <v>A) RESULTADO CONSOLIDADO DEL EJERCICIO</v>
          </cell>
          <cell r="C368" t="str">
            <v>A) CONSOLIDATED RESULT FOR THE YEAR</v>
          </cell>
        </row>
        <row r="369">
          <cell r="A369" t="str">
            <v>MOD_353</v>
          </cell>
          <cell r="B369" t="str">
            <v>B) OTROS INGRESOS (GASTOS) RECONOCIDOS</v>
          </cell>
          <cell r="C369" t="str">
            <v>B) OTHER RECOGNIZED REVENUE (EXPENSES)</v>
          </cell>
        </row>
        <row r="370">
          <cell r="A370" t="str">
            <v>MOD_354</v>
          </cell>
          <cell r="B370" t="str">
            <v>1. Activos financieros disponibles para la venta</v>
          </cell>
          <cell r="C370" t="str">
            <v>1. Financial assets available for sale</v>
          </cell>
        </row>
        <row r="371">
          <cell r="A371" t="str">
            <v>MOD_355</v>
          </cell>
          <cell r="B371" t="str">
            <v>a) Ganancias (Pérdidas) por valoración</v>
          </cell>
          <cell r="C371" t="str">
            <v>a) Valuation gains (losses)</v>
          </cell>
        </row>
        <row r="372">
          <cell r="A372" t="str">
            <v>MOD_356</v>
          </cell>
          <cell r="B372" t="str">
            <v>b) Importes transferidos a la cuenta de pérdidas y ganancias</v>
          </cell>
          <cell r="C372" t="str">
            <v>b) Amounts transferred to the income statement</v>
          </cell>
        </row>
        <row r="373">
          <cell r="A373" t="str">
            <v>MOD_357</v>
          </cell>
          <cell r="B373" t="str">
            <v>c) Otras reclasificaciones</v>
          </cell>
          <cell r="C373" t="str">
            <v>c) Other reclassifications</v>
          </cell>
        </row>
        <row r="374">
          <cell r="A374" t="str">
            <v>MOD_358</v>
          </cell>
          <cell r="B374" t="str">
            <v>2. Diferencias de conversión</v>
          </cell>
          <cell r="C374" t="str">
            <v>2. Currency conversion differences</v>
          </cell>
        </row>
        <row r="375">
          <cell r="A375" t="str">
            <v>MOD_359</v>
          </cell>
          <cell r="B375" t="str">
            <v>a) Ganancias (Pérdidas) por valoración</v>
          </cell>
          <cell r="C375" t="str">
            <v>a) Valuation gains (losses)</v>
          </cell>
        </row>
        <row r="376">
          <cell r="A376" t="str">
            <v>MOD_360</v>
          </cell>
          <cell r="B376" t="str">
            <v>b) Importes transferidos a la cuenta de pérdidas y ganancias</v>
          </cell>
          <cell r="C376" t="str">
            <v>b) Amounts transferred to the income statement</v>
          </cell>
        </row>
        <row r="377">
          <cell r="A377" t="str">
            <v>MOD_361</v>
          </cell>
          <cell r="B377" t="str">
            <v>c) Otras reclasificaciones</v>
          </cell>
          <cell r="C377" t="str">
            <v>c) Other reclassifications</v>
          </cell>
        </row>
        <row r="378">
          <cell r="A378" t="str">
            <v>MOD_362</v>
          </cell>
          <cell r="B378" t="str">
            <v>3. Contabilidad tácita</v>
          </cell>
          <cell r="C378" t="str">
            <v>3. Shadow accounting</v>
          </cell>
        </row>
        <row r="379">
          <cell r="A379" t="str">
            <v>MOD_363</v>
          </cell>
          <cell r="B379" t="str">
            <v>a) Ganancias (Pérdidas) por valoración</v>
          </cell>
          <cell r="C379" t="str">
            <v>a) Valuation gains (losses)</v>
          </cell>
        </row>
        <row r="380">
          <cell r="A380" t="str">
            <v>MOD_364</v>
          </cell>
          <cell r="B380" t="str">
            <v>b) Importes transferidos a la cuenta de pérdidas y ganancias</v>
          </cell>
          <cell r="C380" t="str">
            <v>b) Amounts transferred to the income statement</v>
          </cell>
        </row>
        <row r="381">
          <cell r="A381" t="str">
            <v>MOD_365</v>
          </cell>
          <cell r="B381" t="str">
            <v>c) Otras reclasificaciones</v>
          </cell>
          <cell r="C381" t="str">
            <v>c) Other reclassifications</v>
          </cell>
        </row>
        <row r="382">
          <cell r="A382" t="str">
            <v>MOD_366</v>
          </cell>
          <cell r="B382" t="str">
            <v>4. Entidades valoradas por el método de la participación</v>
          </cell>
          <cell r="C382" t="str">
            <v>4. Equity-accounted entities</v>
          </cell>
        </row>
        <row r="383">
          <cell r="A383" t="str">
            <v>MOD_367</v>
          </cell>
          <cell r="B383" t="str">
            <v>a) Ganancias (Pérdidas) por valoración</v>
          </cell>
          <cell r="C383" t="str">
            <v>a) Valuation gains (losses)</v>
          </cell>
        </row>
        <row r="384">
          <cell r="A384" t="str">
            <v>MOD_368</v>
          </cell>
          <cell r="B384" t="str">
            <v>b) Importes transferidos a la cuenta de pérdidas y ganancias</v>
          </cell>
          <cell r="C384" t="str">
            <v>b) Amounts transferred to the income statement</v>
          </cell>
        </row>
        <row r="385">
          <cell r="A385" t="str">
            <v>MOD_369</v>
          </cell>
          <cell r="B385" t="str">
            <v>c) Otras reclasificaciones</v>
          </cell>
          <cell r="C385" t="str">
            <v>c) Other reclassifications</v>
          </cell>
        </row>
        <row r="386">
          <cell r="A386" t="str">
            <v>MOD_370</v>
          </cell>
          <cell r="B386" t="str">
            <v>5. Otros ingresos y gastos reconocidos</v>
          </cell>
          <cell r="C386" t="str">
            <v>5. Other recognized revenue and expenses</v>
          </cell>
        </row>
        <row r="387">
          <cell r="A387" t="str">
            <v>MOD_371</v>
          </cell>
          <cell r="B387" t="str">
            <v>TOTALES</v>
          </cell>
          <cell r="C387" t="str">
            <v>TOTALS</v>
          </cell>
        </row>
        <row r="388">
          <cell r="A388" t="str">
            <v>MOD_372</v>
          </cell>
          <cell r="B388" t="str">
            <v>Solvencia</v>
          </cell>
          <cell r="C388" t="str">
            <v>Solvency</v>
          </cell>
        </row>
        <row r="389">
          <cell r="A389" t="str">
            <v>MOD_373</v>
          </cell>
          <cell r="B389" t="str">
            <v>CONCEPTO</v>
          </cell>
          <cell r="C389" t="str">
            <v>ITEM</v>
          </cell>
        </row>
        <row r="390">
          <cell r="A390" t="str">
            <v>MOD_374</v>
          </cell>
          <cell r="B390" t="str">
            <v>Inmuebles</v>
          </cell>
          <cell r="C390" t="str">
            <v>Real estate</v>
          </cell>
        </row>
        <row r="391">
          <cell r="A391" t="str">
            <v>MOD_375</v>
          </cell>
          <cell r="B391" t="str">
            <v>Por Tipo de negocio:</v>
          </cell>
          <cell r="C391" t="str">
            <v>By Type of business:</v>
          </cell>
        </row>
        <row r="392">
          <cell r="A392" t="str">
            <v>MOD_376</v>
          </cell>
          <cell r="B392" t="str">
            <v>Por Región:</v>
          </cell>
          <cell r="C392" t="str">
            <v>By Region:</v>
          </cell>
        </row>
        <row r="393">
          <cell r="A393" t="str">
            <v>MOD_377</v>
          </cell>
          <cell r="B393" t="str">
            <v>Por Cedente:</v>
          </cell>
          <cell r="C393" t="str">
            <v>By Ceding company:</v>
          </cell>
        </row>
        <row r="394">
          <cell r="A394" t="str">
            <v>MOD_378</v>
          </cell>
          <cell r="B394" t="str">
            <v>Por Ramos:</v>
          </cell>
          <cell r="C394" t="str">
            <v>By Insurance Lines:</v>
          </cell>
        </row>
        <row r="395">
          <cell r="A395" t="str">
            <v>MOD_379</v>
          </cell>
          <cell r="B395" t="str">
            <v>Ene.-Mar.</v>
          </cell>
          <cell r="C395" t="str">
            <v>Jan.-Mar.</v>
          </cell>
        </row>
        <row r="396">
          <cell r="A396" t="str">
            <v>MOD_380</v>
          </cell>
          <cell r="B396" t="str">
            <v>Abr.-Jun.</v>
          </cell>
          <cell r="C396" t="str">
            <v>Apr.-Jun.</v>
          </cell>
        </row>
        <row r="397">
          <cell r="A397" t="str">
            <v>MOD_381</v>
          </cell>
          <cell r="B397" t="str">
            <v>Jul.-Sept.</v>
          </cell>
          <cell r="C397" t="str">
            <v>Jul.-Sept.</v>
          </cell>
        </row>
        <row r="398">
          <cell r="A398" t="str">
            <v>MOD_382</v>
          </cell>
          <cell r="B398" t="str">
            <v>Sept.-Dic.</v>
          </cell>
          <cell r="C398" t="str">
            <v>Sept.-Dec.</v>
          </cell>
        </row>
        <row r="399">
          <cell r="A399" t="str">
            <v>MOD_383</v>
          </cell>
          <cell r="B399" t="str">
            <v>Trimestre</v>
          </cell>
          <cell r="C399" t="str">
            <v>Quarter</v>
          </cell>
        </row>
        <row r="400">
          <cell r="A400" t="str">
            <v>MOD_384</v>
          </cell>
          <cell r="B400" t="str">
            <v>Período</v>
          </cell>
          <cell r="C400" t="str">
            <v>Period</v>
          </cell>
        </row>
        <row r="401">
          <cell r="A401" t="str">
            <v>MOD_385</v>
          </cell>
          <cell r="B401" t="str">
            <v>Importes consolidados</v>
          </cell>
          <cell r="C401" t="str">
            <v>Consolidated figures</v>
          </cell>
        </row>
        <row r="402">
          <cell r="A402" t="str">
            <v>MOD_386</v>
          </cell>
          <cell r="B402" t="str">
            <v>Primas emitidas y aceptadas - Total</v>
          </cell>
          <cell r="C402" t="str">
            <v>Written and accepted premiums - Total</v>
          </cell>
        </row>
        <row r="403">
          <cell r="A403" t="str">
            <v>MOD_387</v>
          </cell>
          <cell r="B403" t="str">
            <v>Primas emitidas y aceptadas - No Vida</v>
          </cell>
          <cell r="C403" t="str">
            <v>Written and accepted premiums - Non-Life</v>
          </cell>
        </row>
        <row r="404">
          <cell r="A404" t="str">
            <v>MOD_388</v>
          </cell>
          <cell r="B404" t="str">
            <v>Primas emitidas y aceptadas - Vida</v>
          </cell>
          <cell r="C404" t="str">
            <v>Written and accepted premiums - Life</v>
          </cell>
        </row>
        <row r="405">
          <cell r="A405" t="str">
            <v>MOD_389</v>
          </cell>
          <cell r="B405" t="str">
            <v xml:space="preserve">Resultado neto </v>
          </cell>
          <cell r="C405" t="str">
            <v>Net result</v>
          </cell>
        </row>
        <row r="406">
          <cell r="A406" t="str">
            <v>MOD_390</v>
          </cell>
          <cell r="B406" t="str">
            <v>Ratio combinado</v>
          </cell>
          <cell r="C406" t="str">
            <v>Combined ratio</v>
          </cell>
        </row>
        <row r="407">
          <cell r="A407" t="str">
            <v>MOD_391</v>
          </cell>
          <cell r="B407" t="str">
            <v>Ratio de siniestralidad</v>
          </cell>
          <cell r="C407" t="str">
            <v>Loss ratio</v>
          </cell>
        </row>
        <row r="408">
          <cell r="A408" t="str">
            <v>MOD_392</v>
          </cell>
          <cell r="B408" t="str">
            <v>Ratio de gastos</v>
          </cell>
          <cell r="C408" t="str">
            <v>Expense ratio</v>
          </cell>
        </row>
        <row r="409">
          <cell r="A409" t="str">
            <v>MOD_393</v>
          </cell>
          <cell r="B409" t="str">
            <v>Importes por unidad de negocio</v>
          </cell>
          <cell r="C409" t="str">
            <v>Figures by business unit</v>
          </cell>
        </row>
        <row r="410">
          <cell r="A410" t="str">
            <v>MOD_394</v>
          </cell>
          <cell r="B410" t="str">
            <v>Δ Anual</v>
          </cell>
          <cell r="C410" t="str">
            <v>Δ Annual</v>
          </cell>
        </row>
        <row r="411">
          <cell r="A411" t="str">
            <v>MOD_395</v>
          </cell>
          <cell r="B411" t="str">
            <v xml:space="preserve">Δ </v>
          </cell>
          <cell r="C411" t="str">
            <v xml:space="preserve">Δ </v>
          </cell>
        </row>
        <row r="412">
          <cell r="A412" t="str">
            <v>MOD_396</v>
          </cell>
          <cell r="B412" t="str">
            <v>Patrimonio Neto</v>
          </cell>
          <cell r="C412" t="str">
            <v>Equity</v>
          </cell>
        </row>
        <row r="413">
          <cell r="A413" t="str">
            <v>MOD_397</v>
          </cell>
          <cell r="B413" t="str">
            <v>Obligaciones Senior</v>
          </cell>
          <cell r="C413" t="str">
            <v>Senior debt</v>
          </cell>
        </row>
        <row r="414">
          <cell r="A414" t="str">
            <v>MOD_398</v>
          </cell>
          <cell r="B414" t="str">
            <v>Deuda Subordinada</v>
          </cell>
          <cell r="C414" t="str">
            <v>Subordinated debt</v>
          </cell>
        </row>
        <row r="415">
          <cell r="A415" t="str">
            <v>MOD_399</v>
          </cell>
          <cell r="B415" t="str">
            <v>Deuda Bancaria</v>
          </cell>
          <cell r="C415" t="str">
            <v>Bank debt</v>
          </cell>
        </row>
        <row r="416">
          <cell r="A416" t="str">
            <v>MOD_400</v>
          </cell>
          <cell r="B416" t="str">
            <v>Millones de euros</v>
          </cell>
          <cell r="C416" t="str">
            <v>Million eur</v>
          </cell>
        </row>
        <row r="417">
          <cell r="A417" t="str">
            <v>MOD_401</v>
          </cell>
          <cell r="B417" t="str">
            <v>Valor de Mercado</v>
          </cell>
          <cell r="C417" t="str">
            <v>Market Value</v>
          </cell>
        </row>
        <row r="418">
          <cell r="A418" t="str">
            <v>MOD_402</v>
          </cell>
          <cell r="B418" t="str">
            <v>Rentabilidad Contable</v>
          </cell>
          <cell r="C418" t="str">
            <v>Accounting Yield</v>
          </cell>
        </row>
        <row r="419">
          <cell r="A419" t="str">
            <v>MOD_403</v>
          </cell>
          <cell r="B419" t="str">
            <v>Rentabilidad de Mercado</v>
          </cell>
          <cell r="C419" t="str">
            <v>Market Yield</v>
          </cell>
        </row>
        <row r="420">
          <cell r="A420" t="str">
            <v>MOD_404</v>
          </cell>
          <cell r="B420" t="str">
            <v>Duración Modificada</v>
          </cell>
          <cell r="C420" t="str">
            <v>Modified Duration</v>
          </cell>
        </row>
        <row r="421">
          <cell r="A421" t="str">
            <v>MOD_405</v>
          </cell>
          <cell r="B421" t="str">
            <v>No Vida (IBERIA + MAPFRE RE)</v>
          </cell>
          <cell r="C421" t="str">
            <v>Non Life (IBERIA + MAPFRE RE)</v>
          </cell>
        </row>
        <row r="422">
          <cell r="A422" t="str">
            <v>MOD_406</v>
          </cell>
          <cell r="B422" t="str">
            <v>30.06.2018</v>
          </cell>
          <cell r="C422" t="str">
            <v>06.30.2018</v>
          </cell>
        </row>
        <row r="423">
          <cell r="A423" t="str">
            <v>MOD_407</v>
          </cell>
          <cell r="B423" t="str">
            <v>31.03.2017</v>
          </cell>
          <cell r="C423" t="str">
            <v>03.31.2017</v>
          </cell>
        </row>
        <row r="424">
          <cell r="A424" t="str">
            <v>MOD_408</v>
          </cell>
          <cell r="B424" t="str">
            <v>30.06.2017</v>
          </cell>
          <cell r="C424" t="str">
            <v>06.30.2017</v>
          </cell>
        </row>
        <row r="425">
          <cell r="A425" t="str">
            <v>MOD_409</v>
          </cell>
          <cell r="B425" t="str">
            <v>Vida (IBERIA)</v>
          </cell>
          <cell r="C425" t="str">
            <v>Life (IBERIA)</v>
          </cell>
        </row>
        <row r="426">
          <cell r="A426" t="str">
            <v>MOD_410</v>
          </cell>
          <cell r="B426" t="str">
            <v>30.09.2017</v>
          </cell>
          <cell r="C426" t="str">
            <v>09.30.2017</v>
          </cell>
        </row>
        <row r="427">
          <cell r="A427" t="str">
            <v>MOD_411</v>
          </cell>
          <cell r="B427" t="str">
            <v>31.12.2017</v>
          </cell>
          <cell r="C427" t="str">
            <v>12.31.2017</v>
          </cell>
        </row>
        <row r="428">
          <cell r="A428" t="str">
            <v>MOD_412</v>
          </cell>
          <cell r="B428" t="str">
            <v>Rupia Indonesia</v>
          </cell>
          <cell r="C428" t="str">
            <v>Indonesian rupiah</v>
          </cell>
        </row>
        <row r="429">
          <cell r="A429" t="str">
            <v>MOD_413</v>
          </cell>
          <cell r="B429" t="str">
            <v>INTERNACIONAL</v>
          </cell>
          <cell r="C429" t="str">
            <v>INTERNATIONAL</v>
          </cell>
        </row>
        <row r="430">
          <cell r="A430" t="str">
            <v>MOD_414</v>
          </cell>
          <cell r="B430" t="str">
            <v>México</v>
          </cell>
          <cell r="C430" t="str">
            <v>Mexico</v>
          </cell>
        </row>
        <row r="431">
          <cell r="A431" t="str">
            <v>MOD_415</v>
          </cell>
          <cell r="B431" t="str">
            <v>Panamá</v>
          </cell>
          <cell r="C431" t="str">
            <v>Panama</v>
          </cell>
        </row>
        <row r="432">
          <cell r="A432" t="str">
            <v>MOD_416</v>
          </cell>
          <cell r="B432" t="str">
            <v>Rep. Dominicana</v>
          </cell>
          <cell r="C432" t="str">
            <v>Dominican Rep.</v>
          </cell>
        </row>
        <row r="433">
          <cell r="A433" t="str">
            <v>MOD_417</v>
          </cell>
          <cell r="B433" t="str">
            <v>Perú</v>
          </cell>
          <cell r="C433" t="str">
            <v>Peru</v>
          </cell>
        </row>
        <row r="434">
          <cell r="A434" t="str">
            <v>MOD_418</v>
          </cell>
          <cell r="B434" t="str">
            <v>Turquía</v>
          </cell>
          <cell r="C434" t="str">
            <v>Turkey</v>
          </cell>
        </row>
        <row r="435">
          <cell r="A435" t="str">
            <v>MOD_419</v>
          </cell>
          <cell r="B435" t="str">
            <v>Italia</v>
          </cell>
          <cell r="C435" t="str">
            <v>Italy</v>
          </cell>
        </row>
        <row r="436">
          <cell r="A436" t="str">
            <v>MOD_420</v>
          </cell>
          <cell r="B436" t="str">
            <v>Alemania</v>
          </cell>
          <cell r="C436" t="str">
            <v>Germany</v>
          </cell>
        </row>
        <row r="437">
          <cell r="A437" t="str">
            <v>MOD_421</v>
          </cell>
          <cell r="B437" t="str">
            <v>Filipinas</v>
          </cell>
          <cell r="C437" t="str">
            <v>Philippines</v>
          </cell>
        </row>
        <row r="438">
          <cell r="A438" t="str">
            <v>MOD_422</v>
          </cell>
          <cell r="B438" t="str">
            <v>FILIPINAS</v>
          </cell>
          <cell r="C438" t="str">
            <v>PHILIPPINES</v>
          </cell>
        </row>
        <row r="439">
          <cell r="A439" t="str">
            <v>MOD_423</v>
          </cell>
          <cell r="B439" t="str">
            <v>Primas por país</v>
          </cell>
          <cell r="C439" t="str">
            <v>Premiums by country</v>
          </cell>
        </row>
        <row r="440">
          <cell r="A440" t="str">
            <v>MOD_424</v>
          </cell>
          <cell r="B440" t="str">
            <v>Datos Acumulados</v>
          </cell>
          <cell r="C440" t="str">
            <v>Accumulated figures</v>
          </cell>
        </row>
        <row r="441">
          <cell r="A441" t="str">
            <v>MOD_425</v>
          </cell>
          <cell r="B441" t="str">
            <v>Datos Trimestrales</v>
          </cell>
          <cell r="C441" t="str">
            <v>Quarterly standalone figures</v>
          </cell>
        </row>
        <row r="442">
          <cell r="A442" t="str">
            <v>MOD_426</v>
          </cell>
          <cell r="B442" t="str">
            <v>DICIEMBRE 2017</v>
          </cell>
          <cell r="C442" t="str">
            <v>DECEMBER 2017</v>
          </cell>
        </row>
        <row r="443">
          <cell r="A443" t="str">
            <v>MOD_427</v>
          </cell>
          <cell r="B443" t="str">
            <v>Huracán Harvey</v>
          </cell>
          <cell r="C443" t="str">
            <v>Hurricane Harvey</v>
          </cell>
        </row>
        <row r="444">
          <cell r="A444" t="str">
            <v>MOD_428</v>
          </cell>
          <cell r="B444" t="str">
            <v>Huracán Irma</v>
          </cell>
          <cell r="C444" t="str">
            <v>Hurricane Irma</v>
          </cell>
        </row>
        <row r="445">
          <cell r="A445" t="str">
            <v>MOD_429</v>
          </cell>
          <cell r="B445" t="str">
            <v>Huracán María</v>
          </cell>
          <cell r="C445" t="str">
            <v>Hurricane Maria</v>
          </cell>
        </row>
        <row r="446">
          <cell r="A446" t="str">
            <v>MOD_430</v>
          </cell>
          <cell r="B446" t="str">
            <v>Terremoto México (Chiapas)</v>
          </cell>
          <cell r="C446" t="str">
            <v>Mexico earthquake (Chiapas)</v>
          </cell>
        </row>
        <row r="447">
          <cell r="A447" t="str">
            <v>MOD_431</v>
          </cell>
          <cell r="B447" t="str">
            <v>Terremoto México (Puebla)</v>
          </cell>
          <cell r="C447" t="str">
            <v>Mexico earthquake (Puebla)</v>
          </cell>
        </row>
        <row r="448">
          <cell r="A448" t="str">
            <v>MOD_432</v>
          </cell>
          <cell r="B448" t="str">
            <v>VARIACIÓN MAR 18 / DIC 2017</v>
          </cell>
          <cell r="C448" t="str">
            <v>VARIATION MAR 18 / DEC 2017</v>
          </cell>
        </row>
        <row r="449">
          <cell r="A449" t="str">
            <v>MOD_433</v>
          </cell>
          <cell r="B449" t="str">
            <v>MARZO 2018</v>
          </cell>
          <cell r="C449" t="str">
            <v>MARCH 2018</v>
          </cell>
        </row>
        <row r="450">
          <cell r="A450" t="str">
            <v>MOD_434</v>
          </cell>
          <cell r="B450" t="str">
            <v xml:space="preserve">Northeast </v>
          </cell>
          <cell r="C450" t="str">
            <v xml:space="preserve">Northeast </v>
          </cell>
        </row>
        <row r="451">
          <cell r="A451" t="str">
            <v>MOD_435</v>
          </cell>
          <cell r="B451" t="str">
            <v>Ratio a 31/12/2017</v>
          </cell>
          <cell r="C451" t="str">
            <v>Ratio to 12/31/2017</v>
          </cell>
        </row>
        <row r="452">
          <cell r="A452" t="str">
            <v>MOD_436</v>
          </cell>
          <cell r="B452" t="str">
            <v>Impacto de transitoria de provisiones técnicas</v>
          </cell>
          <cell r="C452" t="str">
            <v>Impact of transitional for technical provisions</v>
          </cell>
        </row>
        <row r="453">
          <cell r="A453" t="str">
            <v>MOD_437</v>
          </cell>
          <cell r="B453" t="str">
            <v>Impacto de transitoria de acciones</v>
          </cell>
          <cell r="C453" t="str">
            <v>Impact of equity transitional</v>
          </cell>
        </row>
        <row r="454">
          <cell r="A454" t="str">
            <v>MOD_438</v>
          </cell>
          <cell r="B454" t="str">
            <v>Impacto de transitoria de activos en otra moneda diferente al euro</v>
          </cell>
          <cell r="C454" t="str">
            <v>Impact of transtional for assets in non-euro currencies</v>
          </cell>
        </row>
        <row r="455">
          <cell r="A455" t="str">
            <v>MOD_439</v>
          </cell>
          <cell r="B455" t="str">
            <v>Total ratio sin medidas transitorias</v>
          </cell>
          <cell r="C455" t="str">
            <v>Total ratio without transitionals</v>
          </cell>
        </row>
        <row r="456">
          <cell r="A456" t="str">
            <v>MOD_440</v>
          </cell>
          <cell r="B456" t="str">
            <v>Impacto de ajuste por casamiento</v>
          </cell>
          <cell r="C456" t="str">
            <v>Impact of matching adjustment</v>
          </cell>
        </row>
        <row r="457">
          <cell r="A457" t="str">
            <v>MOD_441</v>
          </cell>
          <cell r="B457" t="str">
            <v>Impacto de ajuste por volatilidad</v>
          </cell>
          <cell r="C457" t="str">
            <v>Impact of volatility adjustment</v>
          </cell>
        </row>
        <row r="458">
          <cell r="A458" t="str">
            <v>MOD_442</v>
          </cell>
          <cell r="B458" t="str">
            <v>Total ratio sin ajustes por casamiento y volatilidad</v>
          </cell>
          <cell r="C458" t="str">
            <v>Total ratio without matching and volatility adjustments</v>
          </cell>
        </row>
        <row r="459">
          <cell r="A459" t="str">
            <v>MOD_443</v>
          </cell>
          <cell r="B459" t="str">
            <v>REGIÓN</v>
          </cell>
          <cell r="C459" t="str">
            <v>REGION</v>
          </cell>
        </row>
        <row r="460">
          <cell r="A460" t="str">
            <v>MOD_444</v>
          </cell>
          <cell r="B460" t="str">
            <v>REGIÓN / PAÍS</v>
          </cell>
          <cell r="C460" t="str">
            <v>REGION / COUNTRY</v>
          </cell>
        </row>
        <row r="461">
          <cell r="A461" t="str">
            <v>MOD_445</v>
          </cell>
          <cell r="B461" t="str">
            <v>PAÍS</v>
          </cell>
          <cell r="C461" t="str">
            <v>COUNTRY</v>
          </cell>
        </row>
        <row r="462">
          <cell r="A462" t="str">
            <v>MOD_446</v>
          </cell>
          <cell r="B462" t="str">
            <v>ÁREA / UNIDAD DE NEGOCIO</v>
          </cell>
          <cell r="C462" t="str">
            <v>AREA / BUSINESS UNIT</v>
          </cell>
        </row>
        <row r="463">
          <cell r="A463" t="str">
            <v>MOD_447</v>
          </cell>
          <cell r="B463" t="str">
            <v>DICIEMBRE</v>
          </cell>
          <cell r="C463" t="str">
            <v>DECEMBER</v>
          </cell>
        </row>
        <row r="464">
          <cell r="A464" t="str">
            <v>MOD_448</v>
          </cell>
          <cell r="B464" t="str">
            <v>DICIEMBRE</v>
          </cell>
          <cell r="C464" t="str">
            <v>DECEMBER</v>
          </cell>
        </row>
        <row r="465">
          <cell r="A465" t="str">
            <v>MOD_449</v>
          </cell>
          <cell r="B465" t="str">
            <v>Peso Filipino</v>
          </cell>
          <cell r="C465" t="str">
            <v>Philippine peso</v>
          </cell>
        </row>
        <row r="466">
          <cell r="A466" t="str">
            <v>MOD_450</v>
          </cell>
          <cell r="B466" t="str">
            <v>Reservas por reexpresión por inflación</v>
          </cell>
          <cell r="C466" t="str">
            <v>Reserves for restatement for inflation</v>
          </cell>
        </row>
        <row r="467">
          <cell r="A467" t="str">
            <v>MOD_451</v>
          </cell>
          <cell r="B467" t="str">
            <v>Diferencias de conversión</v>
          </cell>
          <cell r="C467" t="str">
            <v>Currency conversion differences</v>
          </cell>
        </row>
        <row r="468">
          <cell r="A468" t="str">
            <v>MOD_452</v>
          </cell>
          <cell r="B468" t="str">
            <v>Otras partidas de patrimonio</v>
          </cell>
          <cell r="C468" t="str">
            <v>Other equity items</v>
          </cell>
        </row>
        <row r="469">
          <cell r="A469" t="str">
            <v>MOD_453</v>
          </cell>
          <cell r="B469" t="str">
            <v>Total patrimonio neto atribuido</v>
          </cell>
          <cell r="C469" t="str">
            <v xml:space="preserve">Total attributable equity </v>
          </cell>
        </row>
        <row r="470">
          <cell r="A470" t="str">
            <v>MOD_454</v>
          </cell>
          <cell r="B470" t="str">
            <v>CONCEPTO (Datos referídos a diciembre 2018)</v>
          </cell>
          <cell r="C470" t="str">
            <v>ITEM (December 2018 data)</v>
          </cell>
        </row>
        <row r="471">
          <cell r="A471" t="str">
            <v>MOD_455</v>
          </cell>
          <cell r="B471" t="str">
            <v>Total Activos MAPFRE en Argentina</v>
          </cell>
          <cell r="C471" t="str">
            <v>Total MAPFRE Argentina assets</v>
          </cell>
        </row>
        <row r="472">
          <cell r="A472" t="str">
            <v>MOD_456</v>
          </cell>
          <cell r="B472" t="str">
            <v>Total patrimonio neto atribuido MAPFRE en Argentina</v>
          </cell>
          <cell r="C472" t="str">
            <v xml:space="preserve">Total attributable equity MAPFRE Argentina </v>
          </cell>
        </row>
        <row r="473">
          <cell r="A473" t="str">
            <v>MOD_457</v>
          </cell>
          <cell r="B473" t="str">
            <v>Primas netas emitidas MAPFRE en Argentina</v>
          </cell>
          <cell r="C473" t="str">
            <v>MAPFRE Argentina net written premiums</v>
          </cell>
        </row>
        <row r="474">
          <cell r="A474" t="str">
            <v>MOD_458</v>
          </cell>
          <cell r="B474" t="str">
            <v>Resultado Atribuido Neto aportado por MAPFRE en Argentina</v>
          </cell>
          <cell r="C474" t="str">
            <v>MAPFRE Argentina contribution to net attributable result</v>
          </cell>
        </row>
        <row r="475">
          <cell r="A475" t="str">
            <v>MOD_459</v>
          </cell>
          <cell r="B475" t="str">
            <v>Reexpresado</v>
          </cell>
          <cell r="C475" t="str">
            <v>Restated</v>
          </cell>
        </row>
        <row r="476">
          <cell r="A476" t="str">
            <v>MOD_460</v>
          </cell>
          <cell r="B476" t="str">
            <v>Variación</v>
          </cell>
          <cell r="C476" t="str">
            <v>Variation</v>
          </cell>
        </row>
        <row r="477">
          <cell r="A477" t="str">
            <v>MOD_461</v>
          </cell>
          <cell r="B477" t="str">
            <v>Sin Reexpresar</v>
          </cell>
          <cell r="C477" t="str">
            <v>Without restatement</v>
          </cell>
        </row>
        <row r="478">
          <cell r="A478" t="str">
            <v>MOD_462</v>
          </cell>
          <cell r="B478" t="str">
            <v>Impacto</v>
          </cell>
          <cell r="C478" t="str">
            <v>Impact</v>
          </cell>
        </row>
        <row r="479">
          <cell r="A479" t="str">
            <v>MOD_463</v>
          </cell>
          <cell r="B479" t="str">
            <v xml:space="preserve">Negocio Reaseguro </v>
          </cell>
          <cell r="C479" t="str">
            <v>Reinsurance Business</v>
          </cell>
        </row>
        <row r="480">
          <cell r="A480" t="str">
            <v>MOD_464</v>
          </cell>
          <cell r="B480" t="str">
            <v>Negocio Global Risks</v>
          </cell>
          <cell r="C480" t="str">
            <v>Global Risks Business</v>
          </cell>
        </row>
        <row r="481">
          <cell r="A481" t="str">
            <v>MOD_465</v>
          </cell>
          <cell r="B481" t="str">
            <v>ENTIDADES</v>
          </cell>
          <cell r="C481" t="str">
            <v>ENTITIES</v>
          </cell>
        </row>
        <row r="482">
          <cell r="A482" t="str">
            <v>MOD_466</v>
          </cell>
          <cell r="B482" t="str">
            <v>RESTO</v>
          </cell>
          <cell r="C482" t="str">
            <v>OTHER</v>
          </cell>
        </row>
        <row r="483">
          <cell r="A483" t="str">
            <v>MOD_467</v>
          </cell>
          <cell r="B483" t="str">
            <v>REASEGURO NO VIDA</v>
          </cell>
          <cell r="C483" t="str">
            <v>NON-LIFE REINSURANCE</v>
          </cell>
        </row>
        <row r="484">
          <cell r="A484" t="str">
            <v>MOD_468</v>
          </cell>
          <cell r="B484" t="str">
            <v>ASISTENCIA</v>
          </cell>
          <cell r="C484" t="str">
            <v>ASSISTANCE</v>
          </cell>
        </row>
        <row r="485">
          <cell r="A485" t="str">
            <v>MOD_469</v>
          </cell>
          <cell r="B485" t="str">
            <v>HOLDING Y OTROS NEGOCIOS</v>
          </cell>
          <cell r="C485" t="str">
            <v>HOLDING AND OTHER BUSINESS</v>
          </cell>
        </row>
        <row r="486">
          <cell r="A486" t="str">
            <v>MOD_470</v>
          </cell>
          <cell r="B486" t="str">
            <v>Negocios Global Risks</v>
          </cell>
          <cell r="C486" t="str">
            <v>Global Risks business</v>
          </cell>
        </row>
        <row r="487">
          <cell r="A487" t="str">
            <v>MOD_471</v>
          </cell>
          <cell r="B487" t="str">
            <v>2. Ingresos de las inversiones</v>
          </cell>
          <cell r="C487" t="str">
            <v>2. Revenue from investments</v>
          </cell>
        </row>
        <row r="488">
          <cell r="A488" t="str">
            <v>MOD_472</v>
          </cell>
          <cell r="B488" t="str">
            <v xml:space="preserve">3. Diferencias positivas de cambio </v>
          </cell>
          <cell r="C488" t="str">
            <v>3. Positive currency differences</v>
          </cell>
        </row>
        <row r="489">
          <cell r="A489" t="str">
            <v>MOD_473</v>
          </cell>
          <cell r="B489" t="str">
            <v>4. Otros ingresos</v>
          </cell>
          <cell r="C489" t="str">
            <v>4. Other revenues</v>
          </cell>
        </row>
        <row r="490">
          <cell r="A490" t="str">
            <v>MOD_474</v>
          </cell>
          <cell r="B490" t="str">
            <v xml:space="preserve">1. Siniestralidad del ejercicio, neta </v>
          </cell>
          <cell r="C490" t="str">
            <v>1. Incurred claims for the year, net</v>
          </cell>
        </row>
        <row r="491">
          <cell r="A491" t="str">
            <v>MOD_475</v>
          </cell>
          <cell r="B491" t="str">
            <v xml:space="preserve">2.  Gastos de explotación netos </v>
          </cell>
          <cell r="C491" t="str">
            <v>2.  Net operating expenses</v>
          </cell>
        </row>
        <row r="492">
          <cell r="A492" t="str">
            <v>MOD_476</v>
          </cell>
          <cell r="B492" t="str">
            <v>3. Gastos de las inversiones</v>
          </cell>
          <cell r="C492" t="str">
            <v>3. Investment expenses</v>
          </cell>
        </row>
        <row r="493">
          <cell r="A493" t="str">
            <v>MOD_477</v>
          </cell>
          <cell r="B493" t="str">
            <v xml:space="preserve">4. Diferencias negativas de cambio </v>
          </cell>
          <cell r="C493" t="str">
            <v>4. Negative currency differences</v>
          </cell>
        </row>
        <row r="494">
          <cell r="A494" t="str">
            <v>MOD_478</v>
          </cell>
          <cell r="B494" t="str">
            <v>5. Otros gastos</v>
          </cell>
          <cell r="C494" t="str">
            <v>5. Other expenses</v>
          </cell>
        </row>
        <row r="495">
          <cell r="A495" t="str">
            <v>MOD_479</v>
          </cell>
          <cell r="B495" t="str">
            <v>VIDA AHORRO</v>
          </cell>
          <cell r="C495" t="str">
            <v>LIFE SAVINGS</v>
          </cell>
        </row>
        <row r="496">
          <cell r="A496" t="str">
            <v>MOD_480</v>
          </cell>
          <cell r="B496" t="str">
            <v>VIDA RIESGO</v>
          </cell>
          <cell r="C496" t="str">
            <v>LIFE PROTECTION</v>
          </cell>
        </row>
        <row r="497">
          <cell r="A497" t="str">
            <v>MOD_481</v>
          </cell>
          <cell r="B497" t="str">
            <v>AJUSTES CONSOLIDACIÓN</v>
          </cell>
          <cell r="C497" t="str">
            <v>CONSOLIDATION ADJUSTMENTS</v>
          </cell>
        </row>
        <row r="498">
          <cell r="A498" t="str">
            <v>MOD_482</v>
          </cell>
          <cell r="B498" t="str">
            <v>NO TÉCNICO VIDA</v>
          </cell>
          <cell r="C498" t="str">
            <v>NON-TECHNICAL LIFE</v>
          </cell>
        </row>
        <row r="499">
          <cell r="A499" t="str">
            <v>MOD_483</v>
          </cell>
          <cell r="B499" t="str">
            <v>PANAMÁ</v>
          </cell>
          <cell r="C499" t="str">
            <v>PANAMA</v>
          </cell>
        </row>
        <row r="500">
          <cell r="A500" t="str">
            <v>MOD_484</v>
          </cell>
          <cell r="B500" t="str">
            <v>REASEGURO VIDA</v>
          </cell>
          <cell r="C500" t="str">
            <v>LIFE REINSURANCE</v>
          </cell>
        </row>
        <row r="501">
          <cell r="A501" t="str">
            <v>MOD_485</v>
          </cell>
          <cell r="B501" t="str">
            <v>Ajustes por cambios de criterio contable</v>
          </cell>
          <cell r="C501" t="str">
            <v>Changes in accounting standards</v>
          </cell>
        </row>
        <row r="502">
          <cell r="A502" t="str">
            <v>MOD_486</v>
          </cell>
          <cell r="B502" t="str">
            <v>REASEGURO Y GLOBAL RISKS</v>
          </cell>
          <cell r="C502" t="str">
            <v>REINSURANCE AND GLOBAL RISKS</v>
          </cell>
        </row>
        <row r="503">
          <cell r="A503" t="str">
            <v>MOD_487</v>
          </cell>
          <cell r="B503" t="str">
            <v>SUB-TOTAL SEGUROS NO VIDA</v>
          </cell>
          <cell r="C503" t="str">
            <v>SUB-TOTAL NON LIFE INSURANCE</v>
          </cell>
        </row>
        <row r="504">
          <cell r="A504" t="str">
            <v>MOD_488</v>
          </cell>
          <cell r="B504" t="str">
            <v>SUB-TOTAL SEGUROS VIDA</v>
          </cell>
          <cell r="C504" t="str">
            <v>SUB-TOTAL  LIFE INSURANCE</v>
          </cell>
        </row>
        <row r="505">
          <cell r="A505" t="str">
            <v>MOD_489</v>
          </cell>
          <cell r="B505" t="str">
            <v>Plusvalías netas</v>
          </cell>
          <cell r="C505" t="str">
            <v>Net unrealized capital gains</v>
          </cell>
        </row>
        <row r="506">
          <cell r="A506" t="str">
            <v>MOD_490</v>
          </cell>
          <cell r="B506" t="str">
            <v>Plusvalías latentes (Cartera disponible para la venta)</v>
          </cell>
          <cell r="C506" t="str">
            <v>Unrealised gains (Available for sale portfolio)</v>
          </cell>
        </row>
        <row r="507">
          <cell r="A507" t="str">
            <v>MOD_491</v>
          </cell>
          <cell r="B507" t="str">
            <v>Plusvalías imputables a provisiones técnicas</v>
          </cell>
          <cell r="C507" t="str">
            <v>Shadow accounting (Gains allocated to provisions)</v>
          </cell>
        </row>
        <row r="508">
          <cell r="A508" t="str">
            <v>MOD_492</v>
          </cell>
          <cell r="B508" t="str">
            <v>ROE Ajustado*</v>
          </cell>
          <cell r="C508" t="str">
            <v>Adjusted ROE*</v>
          </cell>
        </row>
        <row r="509">
          <cell r="A509" t="str">
            <v>MOD_493</v>
          </cell>
          <cell r="B509" t="str">
            <v>DETERIORO I&amp;GO SERVICES LIMITED (U.K.)</v>
          </cell>
          <cell r="C509" t="str">
            <v>I&amp;GO SERVICES LIMITED (U.K.) WRITEDOWN</v>
          </cell>
        </row>
        <row r="510">
          <cell r="A510" t="str">
            <v>MOD_494</v>
          </cell>
          <cell r="B510" t="str">
            <v>DETERIORO MAPFRE ABRAXAS SOFTWARE LIMITED (U.K.)</v>
          </cell>
          <cell r="C510" t="str">
            <v>MAPFRE ABRAXAS SOFTWARE LIMITED (U.K.) WRITEDOWN</v>
          </cell>
        </row>
        <row r="511">
          <cell r="A511" t="str">
            <v>MOD_495</v>
          </cell>
          <cell r="B511" t="str">
            <v>DETERIORO BRICKELL FINANCIAL SERV. MOTOR CLUB INC. (U.S.A)</v>
          </cell>
          <cell r="C511" t="str">
            <v>BRICKELL FINANCIAL SERVICES MOTOR CLUB INC. (U.S.A) WRITEDOWN</v>
          </cell>
        </row>
        <row r="512">
          <cell r="A512" t="str">
            <v>MOD_496</v>
          </cell>
          <cell r="B512" t="str">
            <v>DETERIORO NORASSIST, INC. (CANADÁ)</v>
          </cell>
          <cell r="C512" t="str">
            <v>NORASSIST, INC. (CANADA) WRITEDOWN</v>
          </cell>
        </row>
        <row r="513">
          <cell r="A513" t="str">
            <v>MOD_497</v>
          </cell>
          <cell r="B513" t="str">
            <v>TOTAL DETERIORO FONDOS DE COMERCIO</v>
          </cell>
          <cell r="C513" t="str">
            <v>TOTAL GOODWILL WRITEDOWN</v>
          </cell>
        </row>
        <row r="514">
          <cell r="A514" t="str">
            <v>MOD_498</v>
          </cell>
          <cell r="B514" t="str">
            <v>COSTE NETO REESTRUCTURACIÓN OPERACIONES</v>
          </cell>
          <cell r="C514" t="str">
            <v>RESTRUCT./CLOSE OPERATIONS</v>
          </cell>
        </row>
        <row r="515">
          <cell r="A515" t="str">
            <v>MOD_499</v>
          </cell>
          <cell r="B515" t="str">
            <v>REESTRUCT. / CIERRE OPERACIÓN  MAPFRE ABRAXAS SOFTWARE LIMITED</v>
          </cell>
          <cell r="C515" t="str">
            <v>MAPFRE ABRAXAS SOFTWARE LIMITED RESTRUCT./CLOSE OPERATIONS</v>
          </cell>
        </row>
        <row r="516">
          <cell r="A516" t="str">
            <v>MOD_500</v>
          </cell>
          <cell r="B516" t="str">
            <v>TOTAL REESTRUCTURACIÓN / CIERRE DE OPERACIONES</v>
          </cell>
          <cell r="C516" t="str">
            <v>TOTAL RESTRUCT./CLOSE OPERATIONS</v>
          </cell>
        </row>
        <row r="517">
          <cell r="A517" t="str">
            <v>MOD_501</v>
          </cell>
          <cell r="B517" t="str">
            <v>INSPECCIÓN FISCAL CONTRIBUCIONES IRPF</v>
          </cell>
          <cell r="C517" t="str">
            <v>PERSONAL INCOME TAX CONTRIBUTION INSPECTION</v>
          </cell>
        </row>
        <row r="518">
          <cell r="A518" t="str">
            <v>MOD_502</v>
          </cell>
          <cell r="B518" t="str">
            <v xml:space="preserve">AJUSTE CONTRA RVAS. POR RESULTADOS EJERCICIOS ANTERIORES </v>
          </cell>
          <cell r="C518" t="str">
            <v>ADJUSTMENT AGAINST RESERVES FOR RESULTS FROM PREVIOUS YEARS</v>
          </cell>
        </row>
        <row r="519">
          <cell r="A519" t="str">
            <v>MOD_503</v>
          </cell>
          <cell r="B519" t="str">
            <v>COMISIONES VARIABLES DE VIDA</v>
          </cell>
          <cell r="C519" t="str">
            <v xml:space="preserve">LIFE VARIABLE COMMISSIONS </v>
          </cell>
        </row>
        <row r="520">
          <cell r="A520" t="str">
            <v>MOD_504</v>
          </cell>
          <cell r="B520" t="str">
            <v>TOTAL</v>
          </cell>
          <cell r="C520" t="str">
            <v>TOTAL</v>
          </cell>
        </row>
        <row r="521">
          <cell r="A521" t="str">
            <v>MOD_505</v>
          </cell>
          <cell r="B521" t="str">
            <v>IMPACTO NETO TOTAL</v>
          </cell>
          <cell r="C521" t="str">
            <v>NET IMPACT</v>
          </cell>
        </row>
        <row r="522">
          <cell r="A522" t="str">
            <v>MOD_506</v>
          </cell>
          <cell r="B522" t="str">
            <v>Millones de euros</v>
          </cell>
          <cell r="C522" t="str">
            <v>Million euro</v>
          </cell>
        </row>
        <row r="523">
          <cell r="A523" t="str">
            <v>MOD_507</v>
          </cell>
          <cell r="B523" t="str">
            <v>*Francia, Bélgica, Canadá. India y Taiwan.</v>
          </cell>
          <cell r="C523" t="str">
            <v>*France, Belgium, Canada, India and Taiwan</v>
          </cell>
        </row>
        <row r="524">
          <cell r="A524" t="str">
            <v>MOD_508</v>
          </cell>
          <cell r="B524" t="str">
            <v>Importe</v>
          </cell>
          <cell r="C524" t="str">
            <v>Amount</v>
          </cell>
        </row>
        <row r="525">
          <cell r="A525" t="str">
            <v>MOD_509</v>
          </cell>
          <cell r="B525" t="str">
            <v>SEGURO DE VIAJE</v>
          </cell>
          <cell r="C525" t="str">
            <v>TRAVEL INSURANCE</v>
          </cell>
        </row>
        <row r="526">
          <cell r="A526" t="str">
            <v>MOD_510</v>
          </cell>
          <cell r="B526" t="str">
            <v>RIESGOS ESPECIALES</v>
          </cell>
          <cell r="C526" t="str">
            <v>SPECIALTY RISKS</v>
          </cell>
        </row>
        <row r="527">
          <cell r="A527" t="str">
            <v>MOD_511</v>
          </cell>
          <cell r="B527" t="str">
            <v>R. UNIDO, FRANCIA y BELGICA</v>
          </cell>
          <cell r="C527" t="str">
            <v>UNITED KINGDOM, BELGIUM AND FRANCE</v>
          </cell>
        </row>
        <row r="528">
          <cell r="A528" t="str">
            <v>MOD_512</v>
          </cell>
          <cell r="B528" t="str">
            <v>RESTO EURASIA</v>
          </cell>
          <cell r="C528" t="str">
            <v>REST OF EURASIA</v>
          </cell>
        </row>
        <row r="529">
          <cell r="A529" t="str">
            <v>MOD_513</v>
          </cell>
          <cell r="B529" t="str">
            <v>Diferencias de conversión</v>
          </cell>
          <cell r="C529" t="str">
            <v>Currency conversion differences</v>
          </cell>
        </row>
        <row r="530">
          <cell r="A530" t="str">
            <v>MOD_514</v>
          </cell>
          <cell r="B530" t="str">
            <v>Reexpresión por inflación</v>
          </cell>
          <cell r="C530" t="str">
            <v>Restatement for inflation</v>
          </cell>
        </row>
        <row r="531">
          <cell r="A531" t="str">
            <v>MOD_515</v>
          </cell>
          <cell r="B531" t="str">
            <v>Neto</v>
          </cell>
          <cell r="C531" t="str">
            <v>Net</v>
          </cell>
        </row>
        <row r="532">
          <cell r="A532" t="str">
            <v>MOD_516</v>
          </cell>
          <cell r="B532" t="str">
            <v>DIC</v>
          </cell>
          <cell r="C532" t="str">
            <v>DEC</v>
          </cell>
        </row>
        <row r="533">
          <cell r="A533" t="str">
            <v>MOD_517</v>
          </cell>
          <cell r="B533" t="str">
            <v xml:space="preserve">Resultado por reexpresión </v>
          </cell>
          <cell r="C533" t="str">
            <v>Results from restatement</v>
          </cell>
        </row>
        <row r="534">
          <cell r="A534" t="str">
            <v>MOD_518</v>
          </cell>
          <cell r="B534" t="str">
            <v>Patrimonio neto (Dic.)</v>
          </cell>
          <cell r="C534" t="str">
            <v>Equity (Dec.)</v>
          </cell>
        </row>
        <row r="535">
          <cell r="A535" t="str">
            <v>MOD_520</v>
          </cell>
          <cell r="B535" t="str">
            <v>OTROS</v>
          </cell>
          <cell r="C535" t="str">
            <v>OTHER</v>
          </cell>
        </row>
        <row r="536">
          <cell r="A536" t="str">
            <v>MOD_521</v>
          </cell>
          <cell r="B536" t="str">
            <v>NO TÉCNICO NO VIDA</v>
          </cell>
          <cell r="C536" t="str">
            <v>NON-TECHNICAL NON-LIFE</v>
          </cell>
        </row>
      </sheetData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 EXPORT TREB"/>
      <sheetName val="ACTIVO FORMULAS"/>
      <sheetName val="PASIVO EXPORT TREB"/>
      <sheetName val="PASIVO FORMULAS"/>
      <sheetName val="PyG"/>
      <sheetName val="PyG Unidad Vi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0"/>
  </sheetPr>
  <dimension ref="A1:O34"/>
  <sheetViews>
    <sheetView showRowColHeaders="0" zoomScale="120" zoomScaleNormal="120" workbookViewId="0">
      <selection activeCell="B11" sqref="B11"/>
    </sheetView>
  </sheetViews>
  <sheetFormatPr baseColWidth="10" defaultColWidth="0" defaultRowHeight="15" zeroHeight="1" x14ac:dyDescent="0.25"/>
  <cols>
    <col min="1" max="1" width="10.85546875" style="28" customWidth="1"/>
    <col min="2" max="2" width="43.5703125" style="28" customWidth="1"/>
    <col min="3" max="3" width="34.5703125" style="28" customWidth="1"/>
    <col min="4" max="4" width="2" style="28" customWidth="1"/>
    <col min="5" max="5" width="10.85546875" style="28" customWidth="1"/>
    <col min="6" max="14" width="10.85546875" style="28" hidden="1" customWidth="1"/>
    <col min="15" max="15" width="0" style="28" hidden="1" customWidth="1"/>
    <col min="16" max="16384" width="10.85546875" style="28" hidden="1"/>
  </cols>
  <sheetData>
    <row r="1" spans="2:6" x14ac:dyDescent="0.25"/>
    <row r="2" spans="2:6" x14ac:dyDescent="0.25"/>
    <row r="3" spans="2:6" x14ac:dyDescent="0.25"/>
    <row r="4" spans="2:6" x14ac:dyDescent="0.25">
      <c r="C4" s="38"/>
      <c r="D4" s="38"/>
      <c r="E4" s="38"/>
      <c r="F4" s="38"/>
    </row>
    <row r="5" spans="2:6" ht="24.95" customHeight="1" x14ac:dyDescent="0.25">
      <c r="B5" s="40" t="s">
        <v>209</v>
      </c>
      <c r="C5" s="38"/>
      <c r="D5" s="38"/>
      <c r="E5" s="38"/>
      <c r="F5" s="38"/>
    </row>
    <row r="6" spans="2:6" x14ac:dyDescent="0.25">
      <c r="C6" s="38"/>
      <c r="D6" s="38"/>
      <c r="E6" s="38"/>
      <c r="F6" s="38"/>
    </row>
    <row r="7" spans="2:6" ht="24.95" customHeight="1" x14ac:dyDescent="0.25">
      <c r="B7" s="43" t="s">
        <v>133</v>
      </c>
      <c r="C7" s="38"/>
      <c r="D7" s="39"/>
      <c r="E7" s="38"/>
      <c r="F7" s="38"/>
    </row>
    <row r="8" spans="2:6" x14ac:dyDescent="0.25">
      <c r="B8" s="41"/>
      <c r="C8" s="38"/>
      <c r="D8" s="38"/>
      <c r="E8" s="38"/>
      <c r="F8" s="38"/>
    </row>
    <row r="9" spans="2:6" ht="24.95" customHeight="1" x14ac:dyDescent="0.25">
      <c r="B9" s="43" t="s">
        <v>134</v>
      </c>
      <c r="C9" s="38"/>
      <c r="D9" s="39"/>
      <c r="E9" s="38"/>
      <c r="F9" s="38"/>
    </row>
    <row r="10" spans="2:6" x14ac:dyDescent="0.25">
      <c r="B10" s="41"/>
      <c r="C10" s="38"/>
      <c r="D10" s="38"/>
      <c r="E10" s="38"/>
      <c r="F10" s="38"/>
    </row>
    <row r="11" spans="2:6" ht="24.95" customHeight="1" x14ac:dyDescent="0.25">
      <c r="B11" s="43" t="s">
        <v>135</v>
      </c>
      <c r="C11" s="38"/>
      <c r="D11" s="39"/>
      <c r="E11" s="39"/>
    </row>
    <row r="12" spans="2:6" x14ac:dyDescent="0.25">
      <c r="B12" s="41"/>
      <c r="C12" s="38"/>
      <c r="D12" s="38"/>
      <c r="E12" s="38"/>
      <c r="F12" s="38"/>
    </row>
    <row r="13" spans="2:6" ht="24.95" customHeight="1" x14ac:dyDescent="0.25">
      <c r="B13" s="43" t="s">
        <v>148</v>
      </c>
    </row>
    <row r="14" spans="2:6" ht="16.5" x14ac:dyDescent="0.3">
      <c r="B14" s="32"/>
    </row>
    <row r="15" spans="2:6" ht="24.75" customHeight="1" x14ac:dyDescent="0.25">
      <c r="B15" s="43" t="s">
        <v>156</v>
      </c>
    </row>
    <row r="16" spans="2:6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hidden="1" x14ac:dyDescent="0.25"/>
    <row r="29" hidden="1" x14ac:dyDescent="0.25"/>
    <row r="30" hidden="1" x14ac:dyDescent="0.25"/>
    <row r="31" x14ac:dyDescent="0.25"/>
    <row r="32" x14ac:dyDescent="0.25"/>
    <row r="33" x14ac:dyDescent="0.25"/>
    <row r="34" x14ac:dyDescent="0.25"/>
  </sheetData>
  <hyperlinks>
    <hyperlink ref="B7" location="'03M 2020_BS'!A1" display="Consolidated Balance Sheet "/>
    <hyperlink ref="B9" location="'03M 2020_Con P&amp;L'!A1" display="Consolidated Profit &amp; Loss"/>
    <hyperlink ref="B11" location="'03M 2020_P&amp;L by BU'!A1" display="Profit &amp; Loss by Business Unit"/>
    <hyperlink ref="B13" location="'Quarterly standalone'!A1" display="Quarterly standalone figures"/>
    <hyperlink ref="B15" location="'Prem &amp; Attr. Result by Country'!A1" display="Premiums and attributable result by Country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F76"/>
  <sheetViews>
    <sheetView showGridLines="0" showRowColHeaders="0" zoomScale="50" zoomScaleNormal="50" workbookViewId="0">
      <selection activeCell="E39" sqref="E39"/>
    </sheetView>
  </sheetViews>
  <sheetFormatPr baseColWidth="10" defaultColWidth="0" defaultRowHeight="15" zeroHeight="1" x14ac:dyDescent="0.25"/>
  <cols>
    <col min="1" max="1" width="10.5703125" customWidth="1"/>
    <col min="2" max="2" width="82.140625" customWidth="1"/>
    <col min="3" max="4" width="20.85546875" customWidth="1"/>
    <col min="5" max="5" width="35.7109375" customWidth="1"/>
    <col min="6" max="6" width="0" hidden="1" customWidth="1"/>
    <col min="7" max="16384" width="10.85546875" hidden="1"/>
  </cols>
  <sheetData>
    <row r="1" spans="2:5" x14ac:dyDescent="0.25"/>
    <row r="2" spans="2:5" s="29" customFormat="1" ht="50.1" customHeight="1" x14ac:dyDescent="0.25">
      <c r="B2" s="30" t="str">
        <f>+CONCATENATE("Consolidated balance sheet - "&amp;Index!$B$5)</f>
        <v>Consolidated balance sheet - 03M 2020</v>
      </c>
      <c r="C2" s="31"/>
      <c r="D2" s="31"/>
      <c r="E2" s="31"/>
    </row>
    <row r="3" spans="2:5" ht="68.45" customHeight="1" x14ac:dyDescent="0.25"/>
    <row r="4" spans="2:5" ht="36.75" customHeight="1" x14ac:dyDescent="0.25">
      <c r="B4" s="4"/>
      <c r="C4" s="5" t="s">
        <v>208</v>
      </c>
      <c r="D4" s="5" t="s">
        <v>210</v>
      </c>
    </row>
    <row r="5" spans="2:5" ht="18" x14ac:dyDescent="0.25">
      <c r="B5" s="6" t="s">
        <v>14</v>
      </c>
      <c r="C5" s="7">
        <v>3300.0945951014501</v>
      </c>
      <c r="D5" s="8">
        <v>3161.8847169332298</v>
      </c>
    </row>
    <row r="6" spans="2:5" ht="18" x14ac:dyDescent="0.25">
      <c r="B6" s="9" t="s">
        <v>15</v>
      </c>
      <c r="C6" s="10">
        <v>1773.2122008030801</v>
      </c>
      <c r="D6" s="11">
        <v>1776.7019620348001</v>
      </c>
    </row>
    <row r="7" spans="2:5" ht="18" x14ac:dyDescent="0.25">
      <c r="B7" s="9" t="s">
        <v>16</v>
      </c>
      <c r="C7" s="10">
        <v>1526.8823942983599</v>
      </c>
      <c r="D7" s="11">
        <v>1385.1827548984302</v>
      </c>
    </row>
    <row r="8" spans="2:5" ht="18" x14ac:dyDescent="0.25">
      <c r="B8" s="6" t="s">
        <v>17</v>
      </c>
      <c r="C8" s="7">
        <v>1377.15317238851</v>
      </c>
      <c r="D8" s="8">
        <v>1349.7248508965899</v>
      </c>
    </row>
    <row r="9" spans="2:5" ht="18" x14ac:dyDescent="0.25">
      <c r="B9" s="9" t="s">
        <v>152</v>
      </c>
      <c r="C9" s="10">
        <v>1111.6445736727201</v>
      </c>
      <c r="D9" s="11">
        <v>1092.1255478657299</v>
      </c>
    </row>
    <row r="10" spans="2:5" ht="18" x14ac:dyDescent="0.25">
      <c r="B10" s="9" t="s">
        <v>18</v>
      </c>
      <c r="C10" s="10">
        <v>265.50859871578899</v>
      </c>
      <c r="D10" s="11">
        <v>257.59930303086298</v>
      </c>
    </row>
    <row r="11" spans="2:5" ht="18" x14ac:dyDescent="0.25">
      <c r="B11" s="6" t="s">
        <v>19</v>
      </c>
      <c r="C11" s="7">
        <v>47363.302966767602</v>
      </c>
      <c r="D11" s="8">
        <v>44300.258116412697</v>
      </c>
    </row>
    <row r="12" spans="2:5" ht="18" x14ac:dyDescent="0.25">
      <c r="B12" s="9" t="s">
        <v>153</v>
      </c>
      <c r="C12" s="10">
        <v>1323.35179460462</v>
      </c>
      <c r="D12" s="11">
        <v>1323.3400377512601</v>
      </c>
    </row>
    <row r="13" spans="2:5" ht="18" x14ac:dyDescent="0.25">
      <c r="B13" s="9" t="s">
        <v>12</v>
      </c>
      <c r="C13" s="10"/>
      <c r="D13" s="11"/>
    </row>
    <row r="14" spans="2:5" ht="18" x14ac:dyDescent="0.25">
      <c r="B14" s="12" t="s">
        <v>40</v>
      </c>
      <c r="C14" s="10">
        <v>1973.3860978186999</v>
      </c>
      <c r="D14" s="11">
        <v>1804.8597811052</v>
      </c>
    </row>
    <row r="15" spans="2:5" ht="18" x14ac:dyDescent="0.25">
      <c r="B15" s="12" t="s">
        <v>39</v>
      </c>
      <c r="C15" s="10">
        <v>37085.218317415398</v>
      </c>
      <c r="D15" s="11">
        <v>35180.7742905829</v>
      </c>
    </row>
    <row r="16" spans="2:5" ht="18" x14ac:dyDescent="0.25">
      <c r="B16" s="12" t="s">
        <v>38</v>
      </c>
      <c r="C16" s="10">
        <v>5937.27760083465</v>
      </c>
      <c r="D16" s="11">
        <v>4804.5290968146192</v>
      </c>
    </row>
    <row r="17" spans="2:4" ht="18" x14ac:dyDescent="0.25">
      <c r="B17" s="9" t="s">
        <v>20</v>
      </c>
      <c r="C17" s="10">
        <v>207.82034991444601</v>
      </c>
      <c r="D17" s="11">
        <v>336.21228212651499</v>
      </c>
    </row>
    <row r="18" spans="2:4" ht="18" x14ac:dyDescent="0.25">
      <c r="B18" s="9" t="s">
        <v>21</v>
      </c>
      <c r="C18" s="10">
        <v>543.72081280776001</v>
      </c>
      <c r="D18" s="11">
        <v>548.01250262587905</v>
      </c>
    </row>
    <row r="19" spans="2:4" ht="18" x14ac:dyDescent="0.25">
      <c r="B19" s="9" t="s">
        <v>22</v>
      </c>
      <c r="C19" s="10">
        <v>292.52799337193102</v>
      </c>
      <c r="D19" s="11">
        <v>302.53012540626202</v>
      </c>
    </row>
    <row r="20" spans="2:4" ht="36" x14ac:dyDescent="0.25">
      <c r="B20" s="6" t="s">
        <v>23</v>
      </c>
      <c r="C20" s="7">
        <v>2510.2372578735599</v>
      </c>
      <c r="D20" s="8">
        <v>2154.5481437389303</v>
      </c>
    </row>
    <row r="21" spans="2:4" ht="18" x14ac:dyDescent="0.25">
      <c r="B21" s="6" t="s">
        <v>24</v>
      </c>
      <c r="C21" s="7">
        <v>60.477231260287297</v>
      </c>
      <c r="D21" s="8">
        <v>60.510450289441799</v>
      </c>
    </row>
    <row r="22" spans="2:4" ht="18" x14ac:dyDescent="0.25">
      <c r="B22" s="6" t="s">
        <v>25</v>
      </c>
      <c r="C22" s="7">
        <v>6386.0598877187404</v>
      </c>
      <c r="D22" s="8">
        <v>6231.8813012950995</v>
      </c>
    </row>
    <row r="23" spans="2:4" ht="18" x14ac:dyDescent="0.25">
      <c r="B23" s="6" t="s">
        <v>26</v>
      </c>
      <c r="C23" s="7">
        <v>306.976245768757</v>
      </c>
      <c r="D23" s="8">
        <v>269.493738296907</v>
      </c>
    </row>
    <row r="24" spans="2:4" ht="18" x14ac:dyDescent="0.25">
      <c r="B24" s="6" t="s">
        <v>27</v>
      </c>
      <c r="C24" s="7">
        <v>6069.3891077175294</v>
      </c>
      <c r="D24" s="8">
        <v>6506.2525509030502</v>
      </c>
    </row>
    <row r="25" spans="2:4" ht="18" x14ac:dyDescent="0.25">
      <c r="B25" s="9" t="s">
        <v>28</v>
      </c>
      <c r="C25" s="10">
        <v>3945.0882330140498</v>
      </c>
      <c r="D25" s="11">
        <v>4512.3323580853203</v>
      </c>
    </row>
    <row r="26" spans="2:4" ht="18" x14ac:dyDescent="0.25">
      <c r="B26" s="9" t="s">
        <v>29</v>
      </c>
      <c r="C26" s="10">
        <v>934.32648549057001</v>
      </c>
      <c r="D26" s="11">
        <v>876.079040145666</v>
      </c>
    </row>
    <row r="27" spans="2:4" ht="18" x14ac:dyDescent="0.25">
      <c r="B27" s="9" t="s">
        <v>13</v>
      </c>
      <c r="C27" s="10"/>
      <c r="D27" s="11"/>
    </row>
    <row r="28" spans="2:4" ht="18" x14ac:dyDescent="0.25">
      <c r="B28" s="12" t="s">
        <v>36</v>
      </c>
      <c r="C28" s="10">
        <v>245.53250575194102</v>
      </c>
      <c r="D28" s="11">
        <v>181.620079997028</v>
      </c>
    </row>
    <row r="29" spans="2:4" ht="18" x14ac:dyDescent="0.25">
      <c r="B29" s="12" t="s">
        <v>37</v>
      </c>
      <c r="C29" s="10">
        <v>163.67674311079</v>
      </c>
      <c r="D29" s="11">
        <v>151.51236608961901</v>
      </c>
    </row>
    <row r="30" spans="2:4" ht="18" x14ac:dyDescent="0.25">
      <c r="B30" s="9" t="s">
        <v>30</v>
      </c>
      <c r="C30" s="10">
        <v>780.76424868722006</v>
      </c>
      <c r="D30" s="11">
        <v>784.70870658541298</v>
      </c>
    </row>
    <row r="31" spans="2:4" ht="18" x14ac:dyDescent="0.25">
      <c r="B31" s="9" t="s">
        <v>31</v>
      </c>
      <c r="C31" s="10">
        <v>8.9166295140436901E-4</v>
      </c>
      <c r="D31" s="11">
        <v>-2.9490299091605705E-20</v>
      </c>
    </row>
    <row r="32" spans="2:4" ht="18" x14ac:dyDescent="0.25">
      <c r="B32" s="6" t="s">
        <v>32</v>
      </c>
      <c r="C32" s="7">
        <v>2537.4903063920297</v>
      </c>
      <c r="D32" s="8">
        <v>2705.6147470708001</v>
      </c>
    </row>
    <row r="33" spans="2:4" ht="18" x14ac:dyDescent="0.25">
      <c r="B33" s="6" t="s">
        <v>33</v>
      </c>
      <c r="C33" s="7">
        <v>2217.3180484211598</v>
      </c>
      <c r="D33" s="8">
        <v>2194.5143697447897</v>
      </c>
    </row>
    <row r="34" spans="2:4" ht="18" x14ac:dyDescent="0.25">
      <c r="B34" s="6" t="s">
        <v>34</v>
      </c>
      <c r="C34" s="7">
        <v>117.19003438886401</v>
      </c>
      <c r="D34" s="8">
        <v>65.334877817733698</v>
      </c>
    </row>
    <row r="35" spans="2:4" ht="36" x14ac:dyDescent="0.25">
      <c r="B35" s="6" t="s">
        <v>35</v>
      </c>
      <c r="C35" s="7">
        <v>264.23966713408703</v>
      </c>
      <c r="D35" s="8">
        <v>194.409238549918</v>
      </c>
    </row>
    <row r="36" spans="2:4" ht="18" x14ac:dyDescent="0.25">
      <c r="B36" s="6" t="s">
        <v>11</v>
      </c>
      <c r="C36" s="7">
        <v>72509.928520932575</v>
      </c>
      <c r="D36" s="8">
        <v>69194.427101949201</v>
      </c>
    </row>
    <row r="37" spans="2:4" x14ac:dyDescent="0.25"/>
    <row r="38" spans="2:4" x14ac:dyDescent="0.25"/>
    <row r="39" spans="2:4" ht="37.5" customHeight="1" x14ac:dyDescent="0.25">
      <c r="C39" s="5" t="s">
        <v>208</v>
      </c>
      <c r="D39" s="5" t="s">
        <v>210</v>
      </c>
    </row>
    <row r="40" spans="2:4" ht="18" x14ac:dyDescent="0.25">
      <c r="B40" s="6" t="s">
        <v>43</v>
      </c>
      <c r="C40" s="7">
        <v>10105.987582332798</v>
      </c>
      <c r="D40" s="8">
        <v>9012.5808125640906</v>
      </c>
    </row>
    <row r="41" spans="2:4" ht="18" x14ac:dyDescent="0.25">
      <c r="B41" s="9" t="s">
        <v>44</v>
      </c>
      <c r="C41" s="10">
        <v>307.95532730962702</v>
      </c>
      <c r="D41" s="11">
        <v>307.95532731818003</v>
      </c>
    </row>
    <row r="42" spans="2:4" ht="18" x14ac:dyDescent="0.25">
      <c r="B42" s="9" t="s">
        <v>45</v>
      </c>
      <c r="C42" s="10">
        <v>1506.7293364500001</v>
      </c>
      <c r="D42" s="11">
        <v>1506.7293364500001</v>
      </c>
    </row>
    <row r="43" spans="2:4" ht="18" x14ac:dyDescent="0.25">
      <c r="B43" s="9" t="s">
        <v>46</v>
      </c>
      <c r="C43" s="10">
        <v>6377.5368942371088</v>
      </c>
      <c r="D43" s="11">
        <v>7073.5205337805364</v>
      </c>
    </row>
    <row r="44" spans="2:4" ht="18" x14ac:dyDescent="0.25">
      <c r="B44" s="9" t="s">
        <v>47</v>
      </c>
      <c r="C44" s="10">
        <v>-184.77319637999898</v>
      </c>
      <c r="D44" s="11">
        <v>-3.49245965480804E-13</v>
      </c>
    </row>
    <row r="45" spans="2:4" ht="18" x14ac:dyDescent="0.25">
      <c r="B45" s="9" t="s">
        <v>48</v>
      </c>
      <c r="C45" s="10">
        <v>-63.835547239999997</v>
      </c>
      <c r="D45" s="11">
        <v>-63.40863135</v>
      </c>
    </row>
    <row r="46" spans="2:4" ht="18" x14ac:dyDescent="0.25">
      <c r="B46" s="9" t="s">
        <v>49</v>
      </c>
      <c r="C46" s="10">
        <v>609.23810878731103</v>
      </c>
      <c r="D46" s="11">
        <v>126.79451538412501</v>
      </c>
    </row>
    <row r="47" spans="2:4" ht="18" x14ac:dyDescent="0.25">
      <c r="B47" s="9" t="s">
        <v>50</v>
      </c>
      <c r="C47" s="10">
        <v>5.6843418860808004E-17</v>
      </c>
      <c r="D47" s="11">
        <v>5.6843418860808004E-17</v>
      </c>
    </row>
    <row r="48" spans="2:4" ht="18" x14ac:dyDescent="0.25">
      <c r="B48" s="9" t="s">
        <v>51</v>
      </c>
      <c r="C48" s="10">
        <v>1003.6798777282989</v>
      </c>
      <c r="D48" s="11">
        <v>476.84537470814985</v>
      </c>
    </row>
    <row r="49" spans="2:4" ht="18" x14ac:dyDescent="0.25">
      <c r="B49" s="13" t="s">
        <v>52</v>
      </c>
      <c r="C49" s="14">
        <v>-702.20851958777894</v>
      </c>
      <c r="D49" s="15">
        <v>-1568.61483646432</v>
      </c>
    </row>
    <row r="50" spans="2:4" ht="18" x14ac:dyDescent="0.25">
      <c r="B50" s="16" t="s">
        <v>53</v>
      </c>
      <c r="C50" s="17">
        <v>8854.3222813045686</v>
      </c>
      <c r="D50" s="18">
        <v>7859.8216198266709</v>
      </c>
    </row>
    <row r="51" spans="2:4" ht="18" x14ac:dyDescent="0.25">
      <c r="B51" s="16" t="s">
        <v>2</v>
      </c>
      <c r="C51" s="17">
        <v>1251.6653010299299</v>
      </c>
      <c r="D51" s="18">
        <v>1152.75919273964</v>
      </c>
    </row>
    <row r="52" spans="2:4" ht="18" x14ac:dyDescent="0.25">
      <c r="B52" s="6" t="s">
        <v>54</v>
      </c>
      <c r="C52" s="7">
        <v>1121.0706043499999</v>
      </c>
      <c r="D52" s="8">
        <v>1106.5761432000002</v>
      </c>
    </row>
    <row r="53" spans="2:4" ht="18" x14ac:dyDescent="0.25">
      <c r="B53" s="6" t="s">
        <v>55</v>
      </c>
      <c r="C53" s="7">
        <v>48521.381704638901</v>
      </c>
      <c r="D53" s="8">
        <v>47055.442903998897</v>
      </c>
    </row>
    <row r="54" spans="2:4" ht="18" x14ac:dyDescent="0.25">
      <c r="B54" s="9" t="s">
        <v>56</v>
      </c>
      <c r="C54" s="10">
        <v>8243.3271606152739</v>
      </c>
      <c r="D54" s="11">
        <v>8471.9475179274505</v>
      </c>
    </row>
    <row r="55" spans="2:4" ht="18" x14ac:dyDescent="0.25">
      <c r="B55" s="9" t="s">
        <v>57</v>
      </c>
      <c r="C55" s="10">
        <v>26584.078487581399</v>
      </c>
      <c r="D55" s="11">
        <v>25344.910073686802</v>
      </c>
    </row>
    <row r="56" spans="2:4" ht="18" x14ac:dyDescent="0.25">
      <c r="B56" s="9" t="s">
        <v>58</v>
      </c>
      <c r="C56" s="10">
        <v>12624.045032866999</v>
      </c>
      <c r="D56" s="11">
        <v>12125.6212272391</v>
      </c>
    </row>
    <row r="57" spans="2:4" ht="18" x14ac:dyDescent="0.25">
      <c r="B57" s="9" t="s">
        <v>59</v>
      </c>
      <c r="C57" s="10">
        <v>1069.9310235752175</v>
      </c>
      <c r="D57" s="11">
        <v>1112.9640851455099</v>
      </c>
    </row>
    <row r="58" spans="2:4" ht="36" x14ac:dyDescent="0.25">
      <c r="B58" s="6" t="s">
        <v>60</v>
      </c>
      <c r="C58" s="7">
        <v>2510.23691794456</v>
      </c>
      <c r="D58" s="8">
        <v>2154.5476037725698</v>
      </c>
    </row>
    <row r="59" spans="2:4" ht="18" x14ac:dyDescent="0.25">
      <c r="B59" s="6" t="s">
        <v>61</v>
      </c>
      <c r="C59" s="7">
        <v>709.28288582008292</v>
      </c>
      <c r="D59" s="8">
        <v>560.78670073636295</v>
      </c>
    </row>
    <row r="60" spans="2:4" ht="18" x14ac:dyDescent="0.25">
      <c r="B60" s="6" t="s">
        <v>62</v>
      </c>
      <c r="C60" s="7">
        <v>68.137895713562386</v>
      </c>
      <c r="D60" s="8">
        <v>81.201440909973797</v>
      </c>
    </row>
    <row r="61" spans="2:4" ht="18" x14ac:dyDescent="0.25">
      <c r="B61" s="6" t="s">
        <v>63</v>
      </c>
      <c r="C61" s="7">
        <v>703.105231870446</v>
      </c>
      <c r="D61" s="8">
        <v>495.50794884595604</v>
      </c>
    </row>
    <row r="62" spans="2:4" ht="18" x14ac:dyDescent="0.25">
      <c r="B62" s="6" t="s">
        <v>64</v>
      </c>
      <c r="C62" s="7">
        <v>8318.9076308434378</v>
      </c>
      <c r="D62" s="8">
        <v>8300.8509895234656</v>
      </c>
    </row>
    <row r="63" spans="2:4" ht="18" x14ac:dyDescent="0.25">
      <c r="B63" s="9" t="s">
        <v>65</v>
      </c>
      <c r="C63" s="10">
        <v>1004.82061101</v>
      </c>
      <c r="D63" s="11">
        <v>1009.01888879</v>
      </c>
    </row>
    <row r="64" spans="2:4" ht="18" x14ac:dyDescent="0.25">
      <c r="B64" s="9" t="s">
        <v>66</v>
      </c>
      <c r="C64" s="10">
        <v>847.79780640185299</v>
      </c>
      <c r="D64" s="11">
        <v>887.18076535392595</v>
      </c>
    </row>
    <row r="65" spans="2:4" ht="18" x14ac:dyDescent="0.25">
      <c r="B65" s="9" t="s">
        <v>67</v>
      </c>
      <c r="C65" s="10">
        <v>1913.0632276418592</v>
      </c>
      <c r="D65" s="11">
        <v>1764.6250735447561</v>
      </c>
    </row>
    <row r="66" spans="2:4" ht="18" x14ac:dyDescent="0.25">
      <c r="B66" s="9" t="s">
        <v>68</v>
      </c>
      <c r="C66" s="10">
        <v>928.05440465292099</v>
      </c>
      <c r="D66" s="11">
        <v>963.5652277368431</v>
      </c>
    </row>
    <row r="67" spans="2:4" ht="18" x14ac:dyDescent="0.25">
      <c r="B67" s="9" t="s">
        <v>69</v>
      </c>
      <c r="C67" s="10">
        <v>1541.0727918678799</v>
      </c>
      <c r="D67" s="11">
        <v>1413.6514685367299</v>
      </c>
    </row>
    <row r="68" spans="2:4" ht="18" x14ac:dyDescent="0.25">
      <c r="B68" s="9" t="s">
        <v>41</v>
      </c>
      <c r="C68" s="10"/>
      <c r="D68" s="11"/>
    </row>
    <row r="69" spans="2:4" ht="18" x14ac:dyDescent="0.25">
      <c r="B69" s="12" t="s">
        <v>70</v>
      </c>
      <c r="C69" s="10">
        <v>101.19685609668801</v>
      </c>
      <c r="D69" s="11">
        <v>89.2164618017392</v>
      </c>
    </row>
    <row r="70" spans="2:4" ht="18" x14ac:dyDescent="0.25">
      <c r="B70" s="12" t="s">
        <v>71</v>
      </c>
      <c r="C70" s="10">
        <v>358.18030119107601</v>
      </c>
      <c r="D70" s="11">
        <v>313.94712747378003</v>
      </c>
    </row>
    <row r="71" spans="2:4" ht="18" x14ac:dyDescent="0.25">
      <c r="B71" s="9" t="s">
        <v>72</v>
      </c>
      <c r="C71" s="10">
        <v>1624.72163198116</v>
      </c>
      <c r="D71" s="11">
        <v>1859.64597628569</v>
      </c>
    </row>
    <row r="72" spans="2:4" ht="18" x14ac:dyDescent="0.25">
      <c r="B72" s="6" t="s">
        <v>73</v>
      </c>
      <c r="C72" s="7">
        <v>315.90455906086504</v>
      </c>
      <c r="D72" s="8">
        <v>363.033533310574</v>
      </c>
    </row>
    <row r="73" spans="2:4" ht="36" x14ac:dyDescent="0.25">
      <c r="B73" s="6" t="s">
        <v>74</v>
      </c>
      <c r="C73" s="7">
        <v>135.90913875834599</v>
      </c>
      <c r="D73" s="8">
        <v>63.895193358575504</v>
      </c>
    </row>
    <row r="74" spans="2:4" ht="18" x14ac:dyDescent="0.25">
      <c r="B74" s="6" t="s">
        <v>42</v>
      </c>
      <c r="C74" s="7">
        <v>72509.924151332991</v>
      </c>
      <c r="D74" s="8">
        <v>69194.423270220461</v>
      </c>
    </row>
    <row r="75" spans="2:4" x14ac:dyDescent="0.25"/>
    <row r="76" spans="2:4" x14ac:dyDescent="0.25"/>
  </sheetData>
  <pageMargins left="0.7" right="0.7" top="0.75" bottom="0.75" header="0.3" footer="0.3"/>
  <pageSetup paperSize="9" orientation="portrait" r:id="rId1"/>
  <customProperties>
    <customPr name="SheetOptions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FF0000"/>
  </sheetPr>
  <dimension ref="A1:E72"/>
  <sheetViews>
    <sheetView showGridLines="0" showRowColHeaders="0" zoomScale="50" zoomScaleNormal="50" workbookViewId="0">
      <selection activeCell="C48" sqref="C48"/>
    </sheetView>
  </sheetViews>
  <sheetFormatPr baseColWidth="10" defaultColWidth="0" defaultRowHeight="15" zeroHeight="1" x14ac:dyDescent="0.25"/>
  <cols>
    <col min="1" max="1" width="10.5703125" customWidth="1"/>
    <col min="2" max="2" width="88.7109375" customWidth="1"/>
    <col min="3" max="4" width="20.85546875" customWidth="1"/>
    <col min="5" max="5" width="24.28515625" customWidth="1"/>
    <col min="6" max="16384" width="10.85546875" hidden="1"/>
  </cols>
  <sheetData>
    <row r="1" spans="2:5" x14ac:dyDescent="0.25"/>
    <row r="2" spans="2:5" ht="50.1" customHeight="1" x14ac:dyDescent="0.25">
      <c r="B2" s="30" t="str">
        <f>+CONCATENATE("Consolidated Profit &amp; Loss - "&amp;Index!$B$5)</f>
        <v>Consolidated Profit &amp; Loss - 03M 2020</v>
      </c>
      <c r="C2" s="31"/>
      <c r="D2" s="31"/>
      <c r="E2" s="31"/>
    </row>
    <row r="3" spans="2:5" ht="60.95" customHeight="1" x14ac:dyDescent="0.25"/>
    <row r="4" spans="2:5" ht="51" customHeight="1" x14ac:dyDescent="0.25">
      <c r="B4" s="4"/>
      <c r="C4" s="27" t="s">
        <v>211</v>
      </c>
      <c r="D4" s="27" t="s">
        <v>210</v>
      </c>
    </row>
    <row r="5" spans="2:5" ht="18" x14ac:dyDescent="0.25">
      <c r="B5" s="19" t="s">
        <v>75</v>
      </c>
      <c r="C5" s="20"/>
      <c r="D5" s="21"/>
    </row>
    <row r="6" spans="2:5" ht="18" x14ac:dyDescent="0.25">
      <c r="B6" s="22" t="s">
        <v>205</v>
      </c>
      <c r="C6" s="10"/>
      <c r="D6" s="11"/>
    </row>
    <row r="7" spans="2:5" ht="18" x14ac:dyDescent="0.25">
      <c r="B7" s="23" t="s">
        <v>81</v>
      </c>
      <c r="C7" s="10">
        <v>5437.7997924704705</v>
      </c>
      <c r="D7" s="11">
        <v>5143.1439703363203</v>
      </c>
    </row>
    <row r="8" spans="2:5" ht="18" x14ac:dyDescent="0.25">
      <c r="B8" s="23" t="s">
        <v>82</v>
      </c>
      <c r="C8" s="10">
        <v>960.84648489392202</v>
      </c>
      <c r="D8" s="11">
        <v>954.34313490157899</v>
      </c>
    </row>
    <row r="9" spans="2:5" ht="18" x14ac:dyDescent="0.25">
      <c r="B9" s="23" t="s">
        <v>83</v>
      </c>
      <c r="C9" s="10">
        <v>-1020.9075210882</v>
      </c>
      <c r="D9" s="11">
        <v>-938.445011781537</v>
      </c>
    </row>
    <row r="10" spans="2:5" ht="18" x14ac:dyDescent="0.25">
      <c r="B10" s="23" t="s">
        <v>84</v>
      </c>
      <c r="C10" s="10"/>
      <c r="D10" s="11"/>
    </row>
    <row r="11" spans="2:5" ht="18" x14ac:dyDescent="0.25">
      <c r="B11" s="24" t="s">
        <v>85</v>
      </c>
      <c r="C11" s="10">
        <v>-663.00981595340033</v>
      </c>
      <c r="D11" s="11">
        <v>-558.33391510932415</v>
      </c>
    </row>
    <row r="12" spans="2:5" ht="18" x14ac:dyDescent="0.25">
      <c r="B12" s="24" t="s">
        <v>86</v>
      </c>
      <c r="C12" s="10">
        <v>-128.32626091985699</v>
      </c>
      <c r="D12" s="11">
        <v>-127.074768737155</v>
      </c>
    </row>
    <row r="13" spans="2:5" ht="18" x14ac:dyDescent="0.25">
      <c r="B13" s="24" t="s">
        <v>87</v>
      </c>
      <c r="C13" s="10">
        <v>53.237458640646501</v>
      </c>
      <c r="D13" s="11">
        <v>-92.014412705457303</v>
      </c>
    </row>
    <row r="14" spans="2:5" ht="18" x14ac:dyDescent="0.25">
      <c r="B14" s="22" t="s">
        <v>88</v>
      </c>
      <c r="C14" s="10">
        <v>0.64717082021848005</v>
      </c>
      <c r="D14" s="11">
        <v>6.2449018169821002</v>
      </c>
    </row>
    <row r="15" spans="2:5" ht="18" x14ac:dyDescent="0.25">
      <c r="B15" s="22" t="s">
        <v>89</v>
      </c>
      <c r="C15" s="10"/>
      <c r="D15" s="11"/>
    </row>
    <row r="16" spans="2:5" ht="18" x14ac:dyDescent="0.25">
      <c r="B16" s="23" t="s">
        <v>90</v>
      </c>
      <c r="C16" s="10">
        <v>657.20360300954894</v>
      </c>
      <c r="D16" s="11">
        <v>546.65610917552203</v>
      </c>
    </row>
    <row r="17" spans="2:4" ht="18" x14ac:dyDescent="0.25">
      <c r="B17" s="23" t="s">
        <v>91</v>
      </c>
      <c r="C17" s="10">
        <v>54.486555614423558</v>
      </c>
      <c r="D17" s="11">
        <v>45.435117366642594</v>
      </c>
    </row>
    <row r="18" spans="2:4" ht="36" x14ac:dyDescent="0.25">
      <c r="B18" s="22" t="s">
        <v>149</v>
      </c>
      <c r="C18" s="10">
        <v>101.76924278316001</v>
      </c>
      <c r="D18" s="11">
        <v>-1.8105360418152099</v>
      </c>
    </row>
    <row r="19" spans="2:4" ht="18" x14ac:dyDescent="0.25">
      <c r="B19" s="22" t="s">
        <v>92</v>
      </c>
      <c r="C19" s="10">
        <v>18.1107886011687</v>
      </c>
      <c r="D19" s="11">
        <v>20.3598352870385</v>
      </c>
    </row>
    <row r="20" spans="2:4" ht="18" x14ac:dyDescent="0.25">
      <c r="B20" s="22" t="s">
        <v>93</v>
      </c>
      <c r="C20" s="10">
        <v>14.910442467971599</v>
      </c>
      <c r="D20" s="11">
        <v>15.464663863646399</v>
      </c>
    </row>
    <row r="21" spans="2:4" ht="18" x14ac:dyDescent="0.25">
      <c r="B21" s="22" t="s">
        <v>94</v>
      </c>
      <c r="C21" s="10">
        <v>332.65815947834795</v>
      </c>
      <c r="D21" s="11">
        <v>477.70006076426898</v>
      </c>
    </row>
    <row r="22" spans="2:4" ht="18" x14ac:dyDescent="0.25">
      <c r="B22" s="22" t="s">
        <v>95</v>
      </c>
      <c r="C22" s="10">
        <v>24.258701429886003</v>
      </c>
      <c r="D22" s="11">
        <v>24.360527533996901</v>
      </c>
    </row>
    <row r="23" spans="2:4" ht="18" x14ac:dyDescent="0.25">
      <c r="B23" s="25" t="s">
        <v>78</v>
      </c>
      <c r="C23" s="7">
        <v>5843.6848022483</v>
      </c>
      <c r="D23" s="8">
        <v>5516.0296766707197</v>
      </c>
    </row>
    <row r="24" spans="2:4" ht="18" x14ac:dyDescent="0.25">
      <c r="B24" s="16" t="s">
        <v>76</v>
      </c>
      <c r="C24" s="17"/>
      <c r="D24" s="18"/>
    </row>
    <row r="25" spans="2:4" ht="18" x14ac:dyDescent="0.25">
      <c r="B25" s="22" t="s">
        <v>96</v>
      </c>
      <c r="C25" s="10"/>
      <c r="D25" s="11"/>
    </row>
    <row r="26" spans="2:4" ht="18" x14ac:dyDescent="0.25">
      <c r="B26" s="23" t="s">
        <v>97</v>
      </c>
      <c r="C26" s="10"/>
      <c r="D26" s="11"/>
    </row>
    <row r="27" spans="2:4" ht="18" x14ac:dyDescent="0.25">
      <c r="B27" s="24" t="s">
        <v>98</v>
      </c>
      <c r="C27" s="10">
        <v>-3198.2056107602798</v>
      </c>
      <c r="D27" s="11">
        <v>-3386.0572037016</v>
      </c>
    </row>
    <row r="28" spans="2:4" ht="18" x14ac:dyDescent="0.25">
      <c r="B28" s="24" t="s">
        <v>99</v>
      </c>
      <c r="C28" s="10">
        <v>-561.028767685052</v>
      </c>
      <c r="D28" s="11">
        <v>-534.7190457644781</v>
      </c>
    </row>
    <row r="29" spans="2:4" ht="18" x14ac:dyDescent="0.25">
      <c r="B29" s="24" t="s">
        <v>100</v>
      </c>
      <c r="C29" s="10">
        <v>645.550075453712</v>
      </c>
      <c r="D29" s="11">
        <v>925.651161054162</v>
      </c>
    </row>
    <row r="30" spans="2:4" ht="18" x14ac:dyDescent="0.25">
      <c r="B30" s="23" t="s">
        <v>101</v>
      </c>
      <c r="C30" s="10">
        <v>-202.48102917365702</v>
      </c>
      <c r="D30" s="11">
        <v>-201.25506418240599</v>
      </c>
    </row>
    <row r="31" spans="2:4" ht="18" x14ac:dyDescent="0.25">
      <c r="B31" s="22" t="s">
        <v>102</v>
      </c>
      <c r="C31" s="10">
        <v>-241.689990474111</v>
      </c>
      <c r="D31" s="11">
        <v>459.13765855339796</v>
      </c>
    </row>
    <row r="32" spans="2:4" ht="18" x14ac:dyDescent="0.25">
      <c r="B32" s="22" t="s">
        <v>103</v>
      </c>
      <c r="C32" s="10">
        <v>-5.6204630020913005</v>
      </c>
      <c r="D32" s="11">
        <v>-14.9687667273709</v>
      </c>
    </row>
    <row r="33" spans="2:4" ht="18" x14ac:dyDescent="0.25">
      <c r="B33" s="22" t="s">
        <v>104</v>
      </c>
      <c r="C33" s="10"/>
      <c r="D33" s="11"/>
    </row>
    <row r="34" spans="2:4" ht="18" x14ac:dyDescent="0.25">
      <c r="B34" s="23" t="s">
        <v>105</v>
      </c>
      <c r="C34" s="10">
        <v>-1233.1061979809899</v>
      </c>
      <c r="D34" s="11">
        <v>-1214.4877588924801</v>
      </c>
    </row>
    <row r="35" spans="2:4" ht="18" x14ac:dyDescent="0.25">
      <c r="B35" s="23" t="s">
        <v>106</v>
      </c>
      <c r="C35" s="10">
        <v>-174.75033563680699</v>
      </c>
      <c r="D35" s="11">
        <v>-192.67393539419299</v>
      </c>
    </row>
    <row r="36" spans="2:4" ht="18" x14ac:dyDescent="0.25">
      <c r="B36" s="23" t="s">
        <v>107</v>
      </c>
      <c r="C36" s="10">
        <v>153.36616872523101</v>
      </c>
      <c r="D36" s="11">
        <v>160.89141730356801</v>
      </c>
    </row>
    <row r="37" spans="2:4" ht="18" x14ac:dyDescent="0.25">
      <c r="B37" s="22" t="s">
        <v>108</v>
      </c>
      <c r="C37" s="10">
        <v>-4.8862192099932101E-6</v>
      </c>
      <c r="D37" s="11">
        <v>2.3709510289933198E-6</v>
      </c>
    </row>
    <row r="38" spans="2:4" ht="18" x14ac:dyDescent="0.25">
      <c r="B38" s="22" t="s">
        <v>206</v>
      </c>
      <c r="C38" s="10"/>
      <c r="D38" s="11"/>
    </row>
    <row r="39" spans="2:4" ht="18" x14ac:dyDescent="0.25">
      <c r="B39" s="23" t="s">
        <v>90</v>
      </c>
      <c r="C39" s="10">
        <v>-157.93203755545798</v>
      </c>
      <c r="D39" s="11">
        <v>-341.37631417461</v>
      </c>
    </row>
    <row r="40" spans="2:4" ht="18" x14ac:dyDescent="0.25">
      <c r="B40" s="23" t="s">
        <v>109</v>
      </c>
      <c r="C40" s="10">
        <v>-23.936839260713402</v>
      </c>
      <c r="D40" s="11">
        <v>-6.6755344394616101</v>
      </c>
    </row>
    <row r="41" spans="2:4" ht="36" x14ac:dyDescent="0.25">
      <c r="B41" s="22" t="s">
        <v>150</v>
      </c>
      <c r="C41" s="10">
        <v>-7.5412835634315494</v>
      </c>
      <c r="D41" s="11">
        <v>-308.21798409059801</v>
      </c>
    </row>
    <row r="42" spans="2:4" ht="18" x14ac:dyDescent="0.25">
      <c r="B42" s="22" t="s">
        <v>110</v>
      </c>
      <c r="C42" s="10">
        <v>-37.594982917624598</v>
      </c>
      <c r="D42" s="11">
        <v>-58.008353327026903</v>
      </c>
    </row>
    <row r="43" spans="2:4" ht="18" x14ac:dyDescent="0.25">
      <c r="B43" s="22" t="s">
        <v>111</v>
      </c>
      <c r="C43" s="10">
        <v>-34.056898371112702</v>
      </c>
      <c r="D43" s="11">
        <v>-32.238980269338398</v>
      </c>
    </row>
    <row r="44" spans="2:4" ht="18" x14ac:dyDescent="0.25">
      <c r="B44" s="22" t="s">
        <v>112</v>
      </c>
      <c r="C44" s="10">
        <v>-326.70073945985297</v>
      </c>
      <c r="D44" s="11">
        <v>-454.57337666876202</v>
      </c>
    </row>
    <row r="45" spans="2:4" ht="18" x14ac:dyDescent="0.25">
      <c r="B45" s="22" t="s">
        <v>113</v>
      </c>
      <c r="C45" s="10">
        <v>-26.4773700368522</v>
      </c>
      <c r="D45" s="11">
        <v>-25.241344782847001</v>
      </c>
    </row>
    <row r="46" spans="2:4" ht="18" x14ac:dyDescent="0.25">
      <c r="B46" s="25" t="s">
        <v>79</v>
      </c>
      <c r="C46" s="7">
        <v>-5432.2063065852999</v>
      </c>
      <c r="D46" s="8">
        <v>-5224.8134231331005</v>
      </c>
    </row>
    <row r="47" spans="2:4" ht="18" x14ac:dyDescent="0.25">
      <c r="B47" s="25" t="s">
        <v>80</v>
      </c>
      <c r="C47" s="7">
        <v>411.4784956630001</v>
      </c>
      <c r="D47" s="8">
        <v>291.2162535376192</v>
      </c>
    </row>
    <row r="48" spans="2:4" ht="20.100000000000001" customHeight="1" x14ac:dyDescent="0.25">
      <c r="B48" s="42" t="s">
        <v>77</v>
      </c>
      <c r="C48" s="1"/>
      <c r="D48" s="27"/>
    </row>
    <row r="49" spans="2:4" ht="18" x14ac:dyDescent="0.25">
      <c r="B49" s="22" t="s">
        <v>114</v>
      </c>
      <c r="C49" s="10">
        <v>59.715782810968399</v>
      </c>
      <c r="D49" s="11">
        <v>85.139817160058897</v>
      </c>
    </row>
    <row r="50" spans="2:4" ht="18" x14ac:dyDescent="0.25">
      <c r="B50" s="22" t="s">
        <v>115</v>
      </c>
      <c r="C50" s="10">
        <v>-79.428957834601306</v>
      </c>
      <c r="D50" s="11">
        <v>-97.518780334064601</v>
      </c>
    </row>
    <row r="51" spans="2:4" ht="18" x14ac:dyDescent="0.25">
      <c r="B51" s="22" t="s">
        <v>132</v>
      </c>
      <c r="C51" s="10"/>
      <c r="D51" s="11"/>
    </row>
    <row r="52" spans="2:4" ht="18" x14ac:dyDescent="0.25">
      <c r="B52" s="23" t="s">
        <v>131</v>
      </c>
      <c r="C52" s="10">
        <v>9.7297316064154504</v>
      </c>
      <c r="D52" s="11">
        <v>10.845105596072459</v>
      </c>
    </row>
    <row r="53" spans="2:4" ht="18" x14ac:dyDescent="0.25">
      <c r="B53" s="23" t="s">
        <v>128</v>
      </c>
      <c r="C53" s="10">
        <v>-21.555817427477702</v>
      </c>
      <c r="D53" s="11">
        <v>-21.679315960816883</v>
      </c>
    </row>
    <row r="54" spans="2:4" ht="18" x14ac:dyDescent="0.25">
      <c r="B54" s="22" t="s">
        <v>116</v>
      </c>
      <c r="C54" s="10"/>
      <c r="D54" s="11"/>
    </row>
    <row r="55" spans="2:4" ht="18" x14ac:dyDescent="0.25">
      <c r="B55" s="23" t="s">
        <v>117</v>
      </c>
      <c r="C55" s="10">
        <v>1.773350285472</v>
      </c>
      <c r="D55" s="11">
        <v>1.1741097914116001</v>
      </c>
    </row>
    <row r="56" spans="2:4" ht="18" x14ac:dyDescent="0.25">
      <c r="B56" s="23" t="s">
        <v>118</v>
      </c>
      <c r="C56" s="10">
        <v>-6.4999999999999997E-3</v>
      </c>
      <c r="D56" s="11">
        <v>-2.5000000000000001E-3</v>
      </c>
    </row>
    <row r="57" spans="2:4" ht="18" x14ac:dyDescent="0.25">
      <c r="B57" s="22" t="s">
        <v>119</v>
      </c>
      <c r="C57" s="10">
        <v>0.88807973000000007</v>
      </c>
      <c r="D57" s="11">
        <v>3.6996400199999999</v>
      </c>
    </row>
    <row r="58" spans="2:4" ht="18" x14ac:dyDescent="0.25">
      <c r="B58" s="22" t="s">
        <v>126</v>
      </c>
      <c r="C58" s="10">
        <v>-0.62106992000000005</v>
      </c>
      <c r="D58" s="11">
        <v>-1.3940877199999999</v>
      </c>
    </row>
    <row r="59" spans="2:4" ht="36" x14ac:dyDescent="0.25">
      <c r="B59" s="22" t="s">
        <v>127</v>
      </c>
      <c r="C59" s="10">
        <v>0</v>
      </c>
      <c r="D59" s="11">
        <v>0</v>
      </c>
    </row>
    <row r="60" spans="2:4" ht="18" x14ac:dyDescent="0.25">
      <c r="B60" s="25" t="s">
        <v>120</v>
      </c>
      <c r="C60" s="7">
        <v>-29.505400749223202</v>
      </c>
      <c r="D60" s="8">
        <v>-19.736011447338701</v>
      </c>
    </row>
    <row r="61" spans="2:4" ht="18" x14ac:dyDescent="0.25">
      <c r="B61" s="25" t="s">
        <v>121</v>
      </c>
      <c r="C61" s="7">
        <v>-4.9672524823707702</v>
      </c>
      <c r="D61" s="8">
        <v>-4.18673971060137</v>
      </c>
    </row>
    <row r="62" spans="2:4" ht="18" x14ac:dyDescent="0.25">
      <c r="B62" s="6" t="s">
        <v>122</v>
      </c>
      <c r="C62" s="7">
        <v>377.00584243141299</v>
      </c>
      <c r="D62" s="8">
        <v>267.293502379676</v>
      </c>
    </row>
    <row r="63" spans="2:4" ht="18" x14ac:dyDescent="0.25">
      <c r="B63" s="6" t="s">
        <v>151</v>
      </c>
      <c r="C63" s="7">
        <v>-112.464081973166</v>
      </c>
      <c r="D63" s="8">
        <v>-72.939401122465796</v>
      </c>
    </row>
    <row r="64" spans="2:4" ht="18" x14ac:dyDescent="0.25">
      <c r="B64" s="6" t="s">
        <v>123</v>
      </c>
      <c r="C64" s="7">
        <v>264.54176045824801</v>
      </c>
      <c r="D64" s="8">
        <v>194.354101257211</v>
      </c>
    </row>
    <row r="65" spans="2:4" ht="18" x14ac:dyDescent="0.25">
      <c r="B65" s="6" t="s">
        <v>124</v>
      </c>
      <c r="C65" s="7">
        <v>0</v>
      </c>
      <c r="D65" s="8">
        <v>0</v>
      </c>
    </row>
    <row r="66" spans="2:4" ht="18" x14ac:dyDescent="0.25">
      <c r="B66" s="6" t="s">
        <v>125</v>
      </c>
      <c r="C66" s="7">
        <v>264.54176045824801</v>
      </c>
      <c r="D66" s="8">
        <v>194.354101257211</v>
      </c>
    </row>
    <row r="67" spans="2:4" ht="18" x14ac:dyDescent="0.25">
      <c r="B67" s="22" t="s">
        <v>129</v>
      </c>
      <c r="C67" s="10">
        <v>76.430755669643702</v>
      </c>
      <c r="D67" s="11">
        <v>67.559117214436213</v>
      </c>
    </row>
    <row r="68" spans="2:4" ht="18" x14ac:dyDescent="0.25">
      <c r="B68" s="26" t="s">
        <v>130</v>
      </c>
      <c r="C68" s="14">
        <v>188.11108883776899</v>
      </c>
      <c r="D68" s="15">
        <v>126.794515384129</v>
      </c>
    </row>
    <row r="69" spans="2:4" x14ac:dyDescent="0.25"/>
    <row r="70" spans="2:4" x14ac:dyDescent="0.25"/>
    <row r="71" spans="2:4" x14ac:dyDescent="0.25"/>
    <row r="72" spans="2:4" x14ac:dyDescent="0.25"/>
  </sheetData>
  <pageMargins left="0.7" right="0.7" top="0.75" bottom="0.75" header="0.3" footer="0.3"/>
  <pageSetup paperSize="9" orientation="portrait" r:id="rId1"/>
  <customProperties>
    <customPr name="SheetOptions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A69"/>
  <sheetViews>
    <sheetView showGridLines="0" showRowColHeaders="0" zoomScale="70" zoomScaleNormal="70" workbookViewId="0">
      <selection activeCell="V21" sqref="V21"/>
    </sheetView>
  </sheetViews>
  <sheetFormatPr baseColWidth="10" defaultColWidth="0" defaultRowHeight="15" customHeight="1" zeroHeight="1" x14ac:dyDescent="0.3"/>
  <cols>
    <col min="1" max="1" width="10.5703125" style="2" customWidth="1"/>
    <col min="2" max="2" width="57.140625" style="2" customWidth="1"/>
    <col min="3" max="22" width="12.28515625" style="2" customWidth="1"/>
    <col min="23" max="23" width="14.7109375" style="2" customWidth="1"/>
    <col min="24" max="24" width="14.7109375" style="2" hidden="1" customWidth="1"/>
    <col min="25" max="25" width="9.5703125" style="2" hidden="1" customWidth="1"/>
    <col min="26" max="26" width="0" style="2" hidden="1" customWidth="1"/>
    <col min="27" max="27" width="9.5703125" style="2" hidden="1" customWidth="1"/>
    <col min="28" max="16384" width="0" style="2" hidden="1"/>
  </cols>
  <sheetData>
    <row r="1" spans="2:23" x14ac:dyDescent="0.3"/>
    <row r="2" spans="2:23" s="3" customFormat="1" ht="50.1" customHeight="1" x14ac:dyDescent="0.3">
      <c r="B2" s="30" t="str">
        <f>+CONCATENATE("Consolidated Profit &amp; Loss by Business Unit - "&amp;Index!$B$5)</f>
        <v>Consolidated Profit &amp; Loss by Business Unit - 03M 2020</v>
      </c>
      <c r="C2" s="31"/>
      <c r="D2" s="31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2"/>
    </row>
    <row r="3" spans="2:23" ht="68.45" customHeight="1" x14ac:dyDescent="0.3">
      <c r="B3" s="46"/>
    </row>
    <row r="4" spans="2:23" ht="27.95" customHeight="1" x14ac:dyDescent="0.3">
      <c r="B4" s="46"/>
      <c r="C4" s="113" t="s">
        <v>0</v>
      </c>
      <c r="D4" s="114"/>
      <c r="E4" s="113" t="s">
        <v>8</v>
      </c>
      <c r="F4" s="114"/>
      <c r="G4" s="113" t="s">
        <v>7</v>
      </c>
      <c r="H4" s="114"/>
      <c r="I4" s="113" t="s">
        <v>155</v>
      </c>
      <c r="J4" s="114"/>
      <c r="K4" s="113" t="s">
        <v>10</v>
      </c>
      <c r="L4" s="114"/>
      <c r="M4" s="113" t="s">
        <v>9</v>
      </c>
      <c r="N4" s="114"/>
      <c r="O4" s="113" t="s">
        <v>213</v>
      </c>
      <c r="P4" s="114"/>
      <c r="Q4" s="113" t="s">
        <v>1</v>
      </c>
      <c r="R4" s="114"/>
      <c r="S4" s="113" t="s">
        <v>182</v>
      </c>
      <c r="T4" s="114"/>
      <c r="U4" s="113" t="s">
        <v>183</v>
      </c>
      <c r="V4" s="114"/>
    </row>
    <row r="5" spans="2:23" s="109" customFormat="1" ht="36" customHeight="1" x14ac:dyDescent="0.3">
      <c r="B5" s="47"/>
      <c r="C5" s="69" t="s">
        <v>211</v>
      </c>
      <c r="D5" s="69" t="s">
        <v>210</v>
      </c>
      <c r="E5" s="69" t="s">
        <v>211</v>
      </c>
      <c r="F5" s="69" t="s">
        <v>210</v>
      </c>
      <c r="G5" s="69" t="s">
        <v>211</v>
      </c>
      <c r="H5" s="69" t="s">
        <v>210</v>
      </c>
      <c r="I5" s="69" t="s">
        <v>211</v>
      </c>
      <c r="J5" s="69" t="s">
        <v>210</v>
      </c>
      <c r="K5" s="69" t="s">
        <v>211</v>
      </c>
      <c r="L5" s="69" t="s">
        <v>210</v>
      </c>
      <c r="M5" s="69" t="s">
        <v>211</v>
      </c>
      <c r="N5" s="69" t="s">
        <v>210</v>
      </c>
      <c r="O5" s="69" t="s">
        <v>211</v>
      </c>
      <c r="P5" s="69" t="s">
        <v>210</v>
      </c>
      <c r="Q5" s="69" t="s">
        <v>211</v>
      </c>
      <c r="R5" s="69" t="s">
        <v>210</v>
      </c>
      <c r="S5" s="69" t="s">
        <v>211</v>
      </c>
      <c r="T5" s="69" t="s">
        <v>210</v>
      </c>
      <c r="U5" s="69" t="s">
        <v>211</v>
      </c>
      <c r="V5" s="69" t="s">
        <v>210</v>
      </c>
    </row>
    <row r="6" spans="2:23" ht="18" customHeight="1" x14ac:dyDescent="0.3">
      <c r="B6" s="48" t="s">
        <v>184</v>
      </c>
      <c r="C6" s="49">
        <v>1873.8609529800001</v>
      </c>
      <c r="D6" s="49">
        <v>1943.76157506</v>
      </c>
      <c r="E6" s="49">
        <v>602.83196018428202</v>
      </c>
      <c r="F6" s="49">
        <v>500.47878293501202</v>
      </c>
      <c r="G6" s="49">
        <v>549.62171828736098</v>
      </c>
      <c r="H6" s="49">
        <v>509.64501601049102</v>
      </c>
      <c r="I6" s="49">
        <v>442.11042722602701</v>
      </c>
      <c r="J6" s="49">
        <v>393.86603325545201</v>
      </c>
      <c r="K6" s="49">
        <v>342.75993071987398</v>
      </c>
      <c r="L6" s="49">
        <v>310.72252057448003</v>
      </c>
      <c r="M6" s="49">
        <v>280.66221273857798</v>
      </c>
      <c r="N6" s="49">
        <v>342.64536380101799</v>
      </c>
      <c r="O6" s="49">
        <v>1421.82862826224</v>
      </c>
      <c r="P6" s="49">
        <v>1304.78662362455</v>
      </c>
      <c r="Q6" s="49">
        <v>232.76431443007701</v>
      </c>
      <c r="R6" s="49">
        <v>219.66963364701201</v>
      </c>
      <c r="S6" s="49">
        <v>-747.23353765203888</v>
      </c>
      <c r="T6" s="49">
        <v>-628.05957040504438</v>
      </c>
      <c r="U6" s="49">
        <v>4999.2066071764002</v>
      </c>
      <c r="V6" s="49">
        <v>4897.51597850297</v>
      </c>
    </row>
    <row r="7" spans="2:23" ht="18" customHeight="1" x14ac:dyDescent="0.3">
      <c r="B7" s="50" t="s">
        <v>185</v>
      </c>
      <c r="C7" s="51">
        <v>1089.0927173599998</v>
      </c>
      <c r="D7" s="51">
        <v>1125.36947147</v>
      </c>
      <c r="E7" s="51">
        <v>491.32539426493696</v>
      </c>
      <c r="F7" s="51">
        <v>392.44050584861395</v>
      </c>
      <c r="G7" s="51">
        <v>468.34731329748803</v>
      </c>
      <c r="H7" s="51">
        <v>442.663282782615</v>
      </c>
      <c r="I7" s="51">
        <v>239.601598902169</v>
      </c>
      <c r="J7" s="51">
        <v>229.89845621013902</v>
      </c>
      <c r="K7" s="51">
        <v>184.645804456587</v>
      </c>
      <c r="L7" s="51">
        <v>166.215604511892</v>
      </c>
      <c r="M7" s="51">
        <v>156.81700091806201</v>
      </c>
      <c r="N7" s="51">
        <v>212.508573457616</v>
      </c>
      <c r="O7" s="51">
        <v>617.95932975075698</v>
      </c>
      <c r="P7" s="51">
        <v>616.39564464333398</v>
      </c>
      <c r="Q7" s="51">
        <v>149.355844899739</v>
      </c>
      <c r="R7" s="51">
        <v>152.924536988532</v>
      </c>
      <c r="S7" s="51">
        <v>0.37773794362152557</v>
      </c>
      <c r="T7" s="51">
        <v>-1.3520246307819617</v>
      </c>
      <c r="U7" s="51">
        <v>3397.5227417933602</v>
      </c>
      <c r="V7" s="51">
        <v>3337.06405128196</v>
      </c>
    </row>
    <row r="8" spans="2:23" ht="21.75" customHeight="1" x14ac:dyDescent="0.3">
      <c r="B8" s="50" t="s">
        <v>186</v>
      </c>
      <c r="C8" s="51">
        <v>-774.9459846100001</v>
      </c>
      <c r="D8" s="51">
        <v>-829.33187092431604</v>
      </c>
      <c r="E8" s="51">
        <v>-292.51903562500871</v>
      </c>
      <c r="F8" s="51">
        <v>-236.74408601526201</v>
      </c>
      <c r="G8" s="51">
        <v>-334.27288988582097</v>
      </c>
      <c r="H8" s="51">
        <v>-317.71111214242802</v>
      </c>
      <c r="I8" s="51">
        <v>-195.49845912846735</v>
      </c>
      <c r="J8" s="51">
        <v>-174.97832410788737</v>
      </c>
      <c r="K8" s="51">
        <v>-111.85194501079442</v>
      </c>
      <c r="L8" s="51">
        <v>-102.80688232556871</v>
      </c>
      <c r="M8" s="51">
        <v>-101.74975318901744</v>
      </c>
      <c r="N8" s="51">
        <v>-131.10963105830814</v>
      </c>
      <c r="O8" s="51">
        <v>-380.59973356882199</v>
      </c>
      <c r="P8" s="51">
        <v>-467.95658004574602</v>
      </c>
      <c r="Q8" s="51">
        <v>-96.166376161656402</v>
      </c>
      <c r="R8" s="51">
        <v>-102.52878077707</v>
      </c>
      <c r="S8" s="51">
        <v>0.12761341072531707</v>
      </c>
      <c r="T8" s="51">
        <v>-0.32331975562160026</v>
      </c>
      <c r="U8" s="51">
        <v>-2287.476563768862</v>
      </c>
      <c r="V8" s="51">
        <v>-2363.4905871522083</v>
      </c>
    </row>
    <row r="9" spans="2:23" ht="18" customHeight="1" x14ac:dyDescent="0.3">
      <c r="B9" s="50" t="s">
        <v>187</v>
      </c>
      <c r="C9" s="51">
        <v>-227.29084459000001</v>
      </c>
      <c r="D9" s="51">
        <v>-238.744298324889</v>
      </c>
      <c r="E9" s="51">
        <v>-176.252494440856</v>
      </c>
      <c r="F9" s="51">
        <v>-136.20920693929301</v>
      </c>
      <c r="G9" s="51">
        <v>-136.67003133384401</v>
      </c>
      <c r="H9" s="51">
        <v>-135.45996415049001</v>
      </c>
      <c r="I9" s="51">
        <v>-64.025346581166005</v>
      </c>
      <c r="J9" s="51">
        <v>-57.040180562736403</v>
      </c>
      <c r="K9" s="51">
        <v>-64.914148976310798</v>
      </c>
      <c r="L9" s="51">
        <v>-59.453408944760902</v>
      </c>
      <c r="M9" s="51">
        <v>-46.436191093011097</v>
      </c>
      <c r="N9" s="51">
        <v>-54.553922832544501</v>
      </c>
      <c r="O9" s="51">
        <v>-189.00934657752498</v>
      </c>
      <c r="P9" s="51">
        <v>-205.56158269174401</v>
      </c>
      <c r="Q9" s="51">
        <v>-54.848765403194896</v>
      </c>
      <c r="R9" s="51">
        <v>-61.314579150188699</v>
      </c>
      <c r="S9" s="51">
        <v>1.1140208588447464</v>
      </c>
      <c r="T9" s="51">
        <v>2.9982288554336121</v>
      </c>
      <c r="U9" s="51">
        <v>-958.33314813706306</v>
      </c>
      <c r="V9" s="51">
        <v>-945.33891474121288</v>
      </c>
    </row>
    <row r="10" spans="2:23" ht="18" customHeight="1" x14ac:dyDescent="0.3">
      <c r="B10" s="50" t="s">
        <v>188</v>
      </c>
      <c r="C10" s="51">
        <v>-6.3520626499999997</v>
      </c>
      <c r="D10" s="51">
        <v>-18.188601560000002</v>
      </c>
      <c r="E10" s="51">
        <v>0</v>
      </c>
      <c r="F10" s="51">
        <v>-4.8388436012489204E-2</v>
      </c>
      <c r="G10" s="51">
        <v>3.1349996186300002</v>
      </c>
      <c r="H10" s="51">
        <v>2.96499948162</v>
      </c>
      <c r="I10" s="51">
        <v>-0.55031081612420008</v>
      </c>
      <c r="J10" s="51">
        <v>-1.38935579662921</v>
      </c>
      <c r="K10" s="51">
        <v>0.39937432137780982</v>
      </c>
      <c r="L10" s="51">
        <v>0.50886101740680989</v>
      </c>
      <c r="M10" s="51">
        <v>-2.6882810118101017</v>
      </c>
      <c r="N10" s="51">
        <v>-7.559231928101104</v>
      </c>
      <c r="O10" s="51">
        <v>-0.30929466556150698</v>
      </c>
      <c r="P10" s="51">
        <v>-0.22779359051039599</v>
      </c>
      <c r="Q10" s="51">
        <v>-5.7176294853099101</v>
      </c>
      <c r="R10" s="51">
        <v>-4.6502159160019296</v>
      </c>
      <c r="S10" s="51">
        <v>-3.3660312234590428E-2</v>
      </c>
      <c r="T10" s="51">
        <v>-1.8579132423677949E-2</v>
      </c>
      <c r="U10" s="51">
        <v>-12.116865001032499</v>
      </c>
      <c r="V10" s="51">
        <v>-28.608305860651996</v>
      </c>
    </row>
    <row r="11" spans="2:23" s="110" customFormat="1" ht="18" customHeight="1" x14ac:dyDescent="0.3">
      <c r="B11" s="52" t="s">
        <v>189</v>
      </c>
      <c r="C11" s="53">
        <v>80.503825509999729</v>
      </c>
      <c r="D11" s="53">
        <v>39.104700660794968</v>
      </c>
      <c r="E11" s="53">
        <v>22.553864199072251</v>
      </c>
      <c r="F11" s="53">
        <v>19.43882445804644</v>
      </c>
      <c r="G11" s="53">
        <v>0.53939169645304741</v>
      </c>
      <c r="H11" s="53">
        <v>-7.5427940286830317</v>
      </c>
      <c r="I11" s="53">
        <v>-20.472517623588548</v>
      </c>
      <c r="J11" s="53">
        <v>-3.5094042571139701</v>
      </c>
      <c r="K11" s="53">
        <v>8.2790847908595886</v>
      </c>
      <c r="L11" s="53">
        <v>4.4641742589691962</v>
      </c>
      <c r="M11" s="53">
        <v>5.9427756242233691</v>
      </c>
      <c r="N11" s="53">
        <v>19.285787638662249</v>
      </c>
      <c r="O11" s="53">
        <v>48.0409549388485</v>
      </c>
      <c r="P11" s="53">
        <v>-57.350311684666444</v>
      </c>
      <c r="Q11" s="53">
        <v>-7.3769261504222108</v>
      </c>
      <c r="R11" s="53">
        <v>-15.569038854728628</v>
      </c>
      <c r="S11" s="53">
        <v>1.5857119009569267</v>
      </c>
      <c r="T11" s="53">
        <v>1.3043053366063722</v>
      </c>
      <c r="U11" s="53">
        <v>139.59616488640265</v>
      </c>
      <c r="V11" s="53">
        <v>-0.37375647211311502</v>
      </c>
    </row>
    <row r="12" spans="2:23" ht="18" customHeight="1" x14ac:dyDescent="0.3">
      <c r="B12" s="50" t="s">
        <v>190</v>
      </c>
      <c r="C12" s="51">
        <v>41.328624853041809</v>
      </c>
      <c r="D12" s="51">
        <v>49.051586917708896</v>
      </c>
      <c r="E12" s="51">
        <v>22.839231695679199</v>
      </c>
      <c r="F12" s="51">
        <v>32.637811425537798</v>
      </c>
      <c r="G12" s="51">
        <v>19.69141859367604</v>
      </c>
      <c r="H12" s="51">
        <v>39.933561277257397</v>
      </c>
      <c r="I12" s="51">
        <v>17.034167955810261</v>
      </c>
      <c r="J12" s="51">
        <v>10.508533379441801</v>
      </c>
      <c r="K12" s="51">
        <v>17.157766409905499</v>
      </c>
      <c r="L12" s="51">
        <v>17.336155553237504</v>
      </c>
      <c r="M12" s="51">
        <v>8.1884470232858995</v>
      </c>
      <c r="N12" s="51">
        <v>8.6387075542853005</v>
      </c>
      <c r="O12" s="51">
        <v>20.163291650778032</v>
      </c>
      <c r="P12" s="51">
        <v>21.913822747262952</v>
      </c>
      <c r="Q12" s="51">
        <v>0.84942757381289113</v>
      </c>
      <c r="R12" s="51">
        <v>0.39794083181989415</v>
      </c>
      <c r="S12" s="51">
        <v>1.0031043602981364</v>
      </c>
      <c r="T12" s="51">
        <v>-2.9728269391272297</v>
      </c>
      <c r="U12" s="51">
        <v>148.25548011628777</v>
      </c>
      <c r="V12" s="51">
        <v>177.4452927474243</v>
      </c>
    </row>
    <row r="13" spans="2:23" ht="18" customHeight="1" x14ac:dyDescent="0.3">
      <c r="B13" s="54" t="s">
        <v>191</v>
      </c>
      <c r="C13" s="55">
        <v>-8.005454791033598</v>
      </c>
      <c r="D13" s="55">
        <v>-6.3972677199999994</v>
      </c>
      <c r="E13" s="55">
        <v>-8.9458194729999996E-2</v>
      </c>
      <c r="F13" s="55">
        <v>-7.3879548119999999E-2</v>
      </c>
      <c r="G13" s="55">
        <v>-2.4069957712900001</v>
      </c>
      <c r="H13" s="55">
        <v>-2.2214883242400001</v>
      </c>
      <c r="I13" s="55">
        <v>-0.279251101633475</v>
      </c>
      <c r="J13" s="55">
        <v>-0.61396375296005379</v>
      </c>
      <c r="K13" s="55">
        <v>-0.21438124875</v>
      </c>
      <c r="L13" s="55">
        <v>-3.540772851999998E-2</v>
      </c>
      <c r="M13" s="55">
        <v>1.89179439105354E-2</v>
      </c>
      <c r="N13" s="55">
        <v>0.18756730669374963</v>
      </c>
      <c r="O13" s="55">
        <v>-2.0793622678769497</v>
      </c>
      <c r="P13" s="55">
        <v>-2.3546764846182398</v>
      </c>
      <c r="Q13" s="55">
        <v>0</v>
      </c>
      <c r="R13" s="55">
        <v>0</v>
      </c>
      <c r="S13" s="55">
        <v>0.12500000000001621</v>
      </c>
      <c r="T13" s="55">
        <v>-6.9999999999663491E-3</v>
      </c>
      <c r="U13" s="55">
        <v>-12.930985431403471</v>
      </c>
      <c r="V13" s="55">
        <v>-11.516116251764508</v>
      </c>
    </row>
    <row r="14" spans="2:23" ht="18" customHeight="1" x14ac:dyDescent="0.3">
      <c r="B14" s="56" t="s">
        <v>192</v>
      </c>
      <c r="C14" s="57">
        <v>113.82699557200795</v>
      </c>
      <c r="D14" s="57">
        <v>81.759019858503862</v>
      </c>
      <c r="E14" s="57">
        <v>45.303637700021454</v>
      </c>
      <c r="F14" s="57">
        <v>52.002756335464241</v>
      </c>
      <c r="G14" s="57">
        <v>17.82381451883909</v>
      </c>
      <c r="H14" s="57">
        <v>30.169278924334364</v>
      </c>
      <c r="I14" s="57">
        <v>-3.7176007694117614</v>
      </c>
      <c r="J14" s="57">
        <v>6.385165369367777</v>
      </c>
      <c r="K14" s="57">
        <v>25.222469952015086</v>
      </c>
      <c r="L14" s="57">
        <v>21.764922083686699</v>
      </c>
      <c r="M14" s="57">
        <v>14.150140591419804</v>
      </c>
      <c r="N14" s="57">
        <v>28.112062499641301</v>
      </c>
      <c r="O14" s="57">
        <v>66.12488432174959</v>
      </c>
      <c r="P14" s="57">
        <v>-37.791165422021734</v>
      </c>
      <c r="Q14" s="57">
        <v>-6.5274985766093199</v>
      </c>
      <c r="R14" s="57">
        <v>-15.171098022908733</v>
      </c>
      <c r="S14" s="57">
        <v>2.7138162612550421</v>
      </c>
      <c r="T14" s="57">
        <v>-1.6755216025208239</v>
      </c>
      <c r="U14" s="57">
        <v>274.92065957128693</v>
      </c>
      <c r="V14" s="57">
        <v>165.55542002354667</v>
      </c>
    </row>
    <row r="15" spans="2:23" ht="18" customHeight="1" x14ac:dyDescent="0.3">
      <c r="B15" s="58" t="s">
        <v>184</v>
      </c>
      <c r="C15" s="59">
        <v>651.55064576999996</v>
      </c>
      <c r="D15" s="59">
        <v>471.47220568999995</v>
      </c>
      <c r="E15" s="59">
        <v>363.98307652214896</v>
      </c>
      <c r="F15" s="59">
        <v>337.51726340356799</v>
      </c>
      <c r="G15" s="59">
        <v>1.02570199213456</v>
      </c>
      <c r="H15" s="59">
        <v>0.85415010399150193</v>
      </c>
      <c r="I15" s="59">
        <v>85.226972894342111</v>
      </c>
      <c r="J15" s="59">
        <v>79.352041507205996</v>
      </c>
      <c r="K15" s="59">
        <v>54.977187340105097</v>
      </c>
      <c r="L15" s="59">
        <v>60.398426084527799</v>
      </c>
      <c r="M15" s="59">
        <v>123.344161995356</v>
      </c>
      <c r="N15" s="59">
        <v>141.56962671282801</v>
      </c>
      <c r="O15" s="59">
        <v>119.30613042734801</v>
      </c>
      <c r="P15" s="59">
        <v>108.79136137824899</v>
      </c>
      <c r="Q15" s="59">
        <v>0</v>
      </c>
      <c r="R15" s="59">
        <v>0</v>
      </c>
      <c r="S15" s="59">
        <v>2.5793246565342542E-2</v>
      </c>
      <c r="T15" s="59">
        <v>1.6051854559860659E-2</v>
      </c>
      <c r="U15" s="59">
        <v>1399.439670188</v>
      </c>
      <c r="V15" s="59">
        <v>1199.9711267349301</v>
      </c>
    </row>
    <row r="16" spans="2:23" ht="18" customHeight="1" x14ac:dyDescent="0.3">
      <c r="B16" s="50" t="s">
        <v>185</v>
      </c>
      <c r="C16" s="51">
        <v>618.09577381999998</v>
      </c>
      <c r="D16" s="51">
        <v>433.00255711</v>
      </c>
      <c r="E16" s="51">
        <v>318.809203757278</v>
      </c>
      <c r="F16" s="51">
        <v>290.42000135697197</v>
      </c>
      <c r="G16" s="51">
        <v>1.2319207334806099</v>
      </c>
      <c r="H16" s="51">
        <v>1.1285697245312598</v>
      </c>
      <c r="I16" s="51">
        <v>83.628872229506598</v>
      </c>
      <c r="J16" s="51">
        <v>77.553476116425301</v>
      </c>
      <c r="K16" s="51">
        <v>45.858674400941801</v>
      </c>
      <c r="L16" s="51">
        <v>47.135038746882302</v>
      </c>
      <c r="M16" s="51">
        <v>84.763469371005201</v>
      </c>
      <c r="N16" s="51">
        <v>105.84019792676901</v>
      </c>
      <c r="O16" s="51">
        <v>89.705258518813807</v>
      </c>
      <c r="P16" s="51">
        <v>89.461800639968502</v>
      </c>
      <c r="Q16" s="51">
        <v>0</v>
      </c>
      <c r="R16" s="51">
        <v>0</v>
      </c>
      <c r="S16" s="51">
        <v>2.422341920407689E-2</v>
      </c>
      <c r="T16" s="51">
        <v>1.3304000921547413E-2</v>
      </c>
      <c r="U16" s="51">
        <v>1242.1173962502301</v>
      </c>
      <c r="V16" s="51">
        <v>1044.5549456224699</v>
      </c>
    </row>
    <row r="17" spans="2:22" ht="18" customHeight="1" x14ac:dyDescent="0.3">
      <c r="B17" s="50" t="s">
        <v>186</v>
      </c>
      <c r="C17" s="51">
        <v>-764.43658761000006</v>
      </c>
      <c r="D17" s="51">
        <v>-236.63328125999996</v>
      </c>
      <c r="E17" s="51">
        <v>-142.0483480387291</v>
      </c>
      <c r="F17" s="51">
        <v>-83.385592345512507</v>
      </c>
      <c r="G17" s="51">
        <v>-0.27925856523354808</v>
      </c>
      <c r="H17" s="51">
        <v>-0.33234636081888447</v>
      </c>
      <c r="I17" s="51">
        <v>-190.1980232027943</v>
      </c>
      <c r="J17" s="51">
        <v>121.95472850132721</v>
      </c>
      <c r="K17" s="51">
        <v>-48.247368074562402</v>
      </c>
      <c r="L17" s="51">
        <v>-40.165175467040804</v>
      </c>
      <c r="M17" s="51">
        <v>-61.904430869131922</v>
      </c>
      <c r="N17" s="51">
        <v>-74.437949899256282</v>
      </c>
      <c r="O17" s="51">
        <v>-70.316585792357884</v>
      </c>
      <c r="P17" s="51">
        <v>-75.713847476772415</v>
      </c>
      <c r="Q17" s="51">
        <v>0</v>
      </c>
      <c r="R17" s="51">
        <v>0</v>
      </c>
      <c r="S17" s="51">
        <v>1.4313802801983257</v>
      </c>
      <c r="T17" s="51">
        <v>-7.2093080188496972E-3</v>
      </c>
      <c r="U17" s="51">
        <v>-1275.9992218726109</v>
      </c>
      <c r="V17" s="51">
        <v>-388.72067361609243</v>
      </c>
    </row>
    <row r="18" spans="2:22" ht="18" customHeight="1" x14ac:dyDescent="0.3">
      <c r="B18" s="50" t="s">
        <v>187</v>
      </c>
      <c r="C18" s="51">
        <v>-60.580528149999999</v>
      </c>
      <c r="D18" s="51">
        <v>-61.669758950000002</v>
      </c>
      <c r="E18" s="51">
        <v>-150.89083546118999</v>
      </c>
      <c r="F18" s="51">
        <v>-151.927009572321</v>
      </c>
      <c r="G18" s="51">
        <v>-0.72748117808058699</v>
      </c>
      <c r="H18" s="51">
        <v>-0.66015485813510899</v>
      </c>
      <c r="I18" s="51">
        <v>-5.4395640960666398</v>
      </c>
      <c r="J18" s="51">
        <v>-5.7599637572513904</v>
      </c>
      <c r="K18" s="51">
        <v>-24.574471368263801</v>
      </c>
      <c r="L18" s="51">
        <v>-25.2522158271134</v>
      </c>
      <c r="M18" s="51">
        <v>-25.595734198597</v>
      </c>
      <c r="N18" s="51">
        <v>-23.840594158895698</v>
      </c>
      <c r="O18" s="51">
        <v>-28.339596191897702</v>
      </c>
      <c r="P18" s="51">
        <v>-31.817803737023201</v>
      </c>
      <c r="Q18" s="51">
        <v>0</v>
      </c>
      <c r="R18" s="51">
        <v>0</v>
      </c>
      <c r="S18" s="51">
        <v>-9.0061114032913281E-3</v>
      </c>
      <c r="T18" s="51">
        <v>-3.8613811552204425E-3</v>
      </c>
      <c r="U18" s="51">
        <v>-296.15721675549901</v>
      </c>
      <c r="V18" s="51">
        <v>-300.93136224189504</v>
      </c>
    </row>
    <row r="19" spans="2:22" ht="18" customHeight="1" x14ac:dyDescent="0.3">
      <c r="B19" s="50" t="s">
        <v>188</v>
      </c>
      <c r="C19" s="51">
        <v>-6.3612212000000001</v>
      </c>
      <c r="D19" s="51">
        <v>-7.7898047499999992</v>
      </c>
      <c r="E19" s="51">
        <v>0</v>
      </c>
      <c r="F19" s="51">
        <v>-0.30754908033525696</v>
      </c>
      <c r="G19" s="51">
        <v>0</v>
      </c>
      <c r="H19" s="51">
        <v>0</v>
      </c>
      <c r="I19" s="51">
        <v>0.13</v>
      </c>
      <c r="J19" s="51">
        <v>0.18376263752171801</v>
      </c>
      <c r="K19" s="51">
        <v>-0.18811127867548</v>
      </c>
      <c r="L19" s="51">
        <v>-0.18938875419603499</v>
      </c>
      <c r="M19" s="51">
        <v>-0.7746525643680271</v>
      </c>
      <c r="N19" s="51">
        <v>-0.82263589107642687</v>
      </c>
      <c r="O19" s="51">
        <v>-0.172662226311946</v>
      </c>
      <c r="P19" s="51">
        <v>-0.11421652354638601</v>
      </c>
      <c r="Q19" s="51">
        <v>0</v>
      </c>
      <c r="R19" s="51">
        <v>0</v>
      </c>
      <c r="S19" s="51">
        <v>-6.8204606800187362E-4</v>
      </c>
      <c r="T19" s="51">
        <v>-3.7981770400001124E-4</v>
      </c>
      <c r="U19" s="51">
        <v>-7.3673293154234551</v>
      </c>
      <c r="V19" s="51">
        <v>-9.0402121793363861</v>
      </c>
    </row>
    <row r="20" spans="2:22" ht="18" customHeight="1" x14ac:dyDescent="0.3">
      <c r="B20" s="52" t="s">
        <v>189</v>
      </c>
      <c r="C20" s="53">
        <v>-213.28256314000006</v>
      </c>
      <c r="D20" s="53">
        <v>126.90971215000005</v>
      </c>
      <c r="E20" s="53">
        <v>25.870020257358902</v>
      </c>
      <c r="F20" s="53">
        <v>54.799850358803191</v>
      </c>
      <c r="G20" s="53">
        <v>0.22518099016647486</v>
      </c>
      <c r="H20" s="53">
        <v>0.13606850557726635</v>
      </c>
      <c r="I20" s="53">
        <v>-111.87871506935434</v>
      </c>
      <c r="J20" s="53">
        <v>193.93200349802282</v>
      </c>
      <c r="K20" s="53">
        <v>-27.15127632055988</v>
      </c>
      <c r="L20" s="53">
        <v>-18.471741301467937</v>
      </c>
      <c r="M20" s="53">
        <v>-3.5113482610917486</v>
      </c>
      <c r="N20" s="53">
        <v>6.7390179775406018</v>
      </c>
      <c r="O20" s="53">
        <v>-9.1235856917537248</v>
      </c>
      <c r="P20" s="53">
        <v>-18.1840670973735</v>
      </c>
      <c r="Q20" s="53">
        <v>0</v>
      </c>
      <c r="R20" s="53">
        <v>0</v>
      </c>
      <c r="S20" s="53">
        <v>1.4459155419311376</v>
      </c>
      <c r="T20" s="53">
        <v>1.853494043477262E-3</v>
      </c>
      <c r="U20" s="53">
        <v>-337.40637169330324</v>
      </c>
      <c r="V20" s="53">
        <v>345.86269758514601</v>
      </c>
    </row>
    <row r="21" spans="2:22" ht="18" customHeight="1" x14ac:dyDescent="0.3">
      <c r="B21" s="60" t="s">
        <v>193</v>
      </c>
      <c r="C21" s="61">
        <v>270.29215488</v>
      </c>
      <c r="D21" s="61">
        <v>-63.912943146900055</v>
      </c>
      <c r="E21" s="61">
        <v>44.333645910286698</v>
      </c>
      <c r="F21" s="61">
        <v>-2.494761439189102</v>
      </c>
      <c r="G21" s="61">
        <v>0.10113002882763203</v>
      </c>
      <c r="H21" s="61">
        <v>0.10268587226493744</v>
      </c>
      <c r="I21" s="61">
        <v>115.61256287413001</v>
      </c>
      <c r="J21" s="61">
        <v>-189.9742184855229</v>
      </c>
      <c r="K21" s="61">
        <v>21.955613799269003</v>
      </c>
      <c r="L21" s="61">
        <v>18.901405015294397</v>
      </c>
      <c r="M21" s="61">
        <v>9.9303033549393636</v>
      </c>
      <c r="N21" s="61">
        <v>0.63803214876205783</v>
      </c>
      <c r="O21" s="61">
        <v>13.026189752756213</v>
      </c>
      <c r="P21" s="61">
        <v>16.570678056871198</v>
      </c>
      <c r="Q21" s="61">
        <v>0</v>
      </c>
      <c r="R21" s="61">
        <v>0</v>
      </c>
      <c r="S21" s="61">
        <v>-1.2873928151761884</v>
      </c>
      <c r="T21" s="61">
        <v>-3.2742092663138461E-2</v>
      </c>
      <c r="U21" s="61">
        <v>473.96420778503273</v>
      </c>
      <c r="V21" s="61">
        <v>-220.20186407108261</v>
      </c>
    </row>
    <row r="22" spans="2:22" ht="18" customHeight="1" x14ac:dyDescent="0.3">
      <c r="B22" s="56" t="s">
        <v>194</v>
      </c>
      <c r="C22" s="57">
        <v>57.009591739999934</v>
      </c>
      <c r="D22" s="57">
        <v>62.996769003099992</v>
      </c>
      <c r="E22" s="57">
        <v>70.203666167645594</v>
      </c>
      <c r="F22" s="57">
        <v>52.305088919614086</v>
      </c>
      <c r="G22" s="57">
        <v>0.32631101899410686</v>
      </c>
      <c r="H22" s="57">
        <v>0.2387543778422038</v>
      </c>
      <c r="I22" s="57">
        <v>3.7338478047756638</v>
      </c>
      <c r="J22" s="57">
        <v>3.9577850124999259</v>
      </c>
      <c r="K22" s="57">
        <v>-5.1956625212908776</v>
      </c>
      <c r="L22" s="57">
        <v>0.42966371382646074</v>
      </c>
      <c r="M22" s="57">
        <v>6.4189550938476145</v>
      </c>
      <c r="N22" s="57">
        <v>7.3770501263026595</v>
      </c>
      <c r="O22" s="57">
        <v>3.9026040610024886</v>
      </c>
      <c r="P22" s="57">
        <v>-1.6133890405023017</v>
      </c>
      <c r="Q22" s="57">
        <v>0</v>
      </c>
      <c r="R22" s="57">
        <v>0</v>
      </c>
      <c r="S22" s="57">
        <v>0.1585227267549616</v>
      </c>
      <c r="T22" s="57">
        <v>-3.0888598619661201E-2</v>
      </c>
      <c r="U22" s="57">
        <v>136.55783609172948</v>
      </c>
      <c r="V22" s="57">
        <v>125.6608335140634</v>
      </c>
    </row>
    <row r="23" spans="2:22" ht="18" customHeight="1" x14ac:dyDescent="0.3">
      <c r="B23" s="56" t="s">
        <v>195</v>
      </c>
      <c r="C23" s="57">
        <v>11.563349224999991</v>
      </c>
      <c r="D23" s="57">
        <v>12.347555220000002</v>
      </c>
      <c r="E23" s="57">
        <v>1.4682366008253203</v>
      </c>
      <c r="F23" s="57">
        <v>4.3968768083469965E-2</v>
      </c>
      <c r="G23" s="57">
        <v>-0.55757636632877727</v>
      </c>
      <c r="H23" s="57">
        <v>-0.54513874304405996</v>
      </c>
      <c r="I23" s="57">
        <v>0.20141944448503524</v>
      </c>
      <c r="J23" s="57">
        <v>-1.9420672844509795E-2</v>
      </c>
      <c r="K23" s="57">
        <v>1.7221535713799998</v>
      </c>
      <c r="L23" s="57">
        <v>0.7403534908199999</v>
      </c>
      <c r="M23" s="57">
        <v>9.0780300447605891E-2</v>
      </c>
      <c r="N23" s="57">
        <v>-0.15232589427805418</v>
      </c>
      <c r="O23" s="57">
        <v>0</v>
      </c>
      <c r="P23" s="57">
        <v>0</v>
      </c>
      <c r="Q23" s="57">
        <v>4.3284454526639529</v>
      </c>
      <c r="R23" s="57">
        <v>5.109910119479351</v>
      </c>
      <c r="S23" s="57">
        <v>-48.32220897769632</v>
      </c>
      <c r="T23" s="57">
        <v>-37.260913735555022</v>
      </c>
      <c r="U23" s="57">
        <v>-29.505400749223192</v>
      </c>
      <c r="V23" s="57">
        <v>-19.736011447338825</v>
      </c>
    </row>
    <row r="24" spans="2:22" ht="18" customHeight="1" x14ac:dyDescent="0.3">
      <c r="B24" s="58" t="s">
        <v>196</v>
      </c>
      <c r="C24" s="59">
        <v>0</v>
      </c>
      <c r="D24" s="59">
        <v>0</v>
      </c>
      <c r="E24" s="59">
        <v>0</v>
      </c>
      <c r="F24" s="59">
        <v>0</v>
      </c>
      <c r="G24" s="59">
        <v>0</v>
      </c>
      <c r="H24" s="59">
        <v>0</v>
      </c>
      <c r="I24" s="59">
        <v>0</v>
      </c>
      <c r="J24" s="59">
        <v>0</v>
      </c>
      <c r="K24" s="59">
        <v>-2.4432716589900001</v>
      </c>
      <c r="L24" s="59">
        <v>-2.49751598295</v>
      </c>
      <c r="M24" s="59">
        <v>0</v>
      </c>
      <c r="N24" s="59">
        <v>0</v>
      </c>
      <c r="O24" s="59">
        <v>0</v>
      </c>
      <c r="P24" s="59">
        <v>0</v>
      </c>
      <c r="Q24" s="59">
        <v>-9.6198822380866203E-2</v>
      </c>
      <c r="R24" s="59">
        <v>-0.17887684568984399</v>
      </c>
      <c r="S24" s="59">
        <v>-2.4277820009999038</v>
      </c>
      <c r="T24" s="59">
        <v>-1.5103468819615256</v>
      </c>
      <c r="U24" s="59">
        <v>-4.9672524823707702</v>
      </c>
      <c r="V24" s="59">
        <v>-4.18673971060137</v>
      </c>
    </row>
    <row r="25" spans="2:22" ht="18" customHeight="1" x14ac:dyDescent="0.3">
      <c r="B25" s="52" t="s">
        <v>197</v>
      </c>
      <c r="C25" s="53">
        <v>182.39993653700787</v>
      </c>
      <c r="D25" s="53">
        <v>157.10334408160384</v>
      </c>
      <c r="E25" s="53">
        <v>116.97554046849237</v>
      </c>
      <c r="F25" s="53">
        <v>104.35181402316179</v>
      </c>
      <c r="G25" s="53">
        <v>17.59254917150442</v>
      </c>
      <c r="H25" s="53">
        <v>29.862894559132506</v>
      </c>
      <c r="I25" s="53">
        <v>0.21766647984893739</v>
      </c>
      <c r="J25" s="53">
        <v>10.323529709023193</v>
      </c>
      <c r="K25" s="53">
        <v>19.30568934311421</v>
      </c>
      <c r="L25" s="53">
        <v>20.43742330538316</v>
      </c>
      <c r="M25" s="53">
        <v>20.659875985715026</v>
      </c>
      <c r="N25" s="53">
        <v>35.336786731665903</v>
      </c>
      <c r="O25" s="53">
        <v>70.027488382752082</v>
      </c>
      <c r="P25" s="53">
        <v>-39.404554462524032</v>
      </c>
      <c r="Q25" s="53">
        <v>-2.2952519463262333</v>
      </c>
      <c r="R25" s="53">
        <v>-10.240064749119226</v>
      </c>
      <c r="S25" s="53">
        <v>-47.877651990686203</v>
      </c>
      <c r="T25" s="53">
        <v>-40.477670818657032</v>
      </c>
      <c r="U25" s="53">
        <v>377.00584243142248</v>
      </c>
      <c r="V25" s="53">
        <v>267.29350237966986</v>
      </c>
    </row>
    <row r="26" spans="2:22" ht="18" customHeight="1" x14ac:dyDescent="0.3">
      <c r="B26" s="50" t="s">
        <v>198</v>
      </c>
      <c r="C26" s="51">
        <v>-44.100052179999999</v>
      </c>
      <c r="D26" s="51">
        <v>-35.695695399999998</v>
      </c>
      <c r="E26" s="51">
        <v>-44.177130215188299</v>
      </c>
      <c r="F26" s="51">
        <v>-31.092979204424299</v>
      </c>
      <c r="G26" s="51">
        <v>-4.1912883639906005</v>
      </c>
      <c r="H26" s="51">
        <v>-5.8809253862715201</v>
      </c>
      <c r="I26" s="51">
        <v>-7.2964528300479101E-2</v>
      </c>
      <c r="J26" s="51">
        <v>-2.9473444176064998</v>
      </c>
      <c r="K26" s="51">
        <v>-6.8743344507958897</v>
      </c>
      <c r="L26" s="51">
        <v>-6.8455470618737095</v>
      </c>
      <c r="M26" s="51">
        <v>-5.5184176355350196</v>
      </c>
      <c r="N26" s="51">
        <v>-8.8154508708184487</v>
      </c>
      <c r="O26" s="51">
        <v>-18.5635479255745</v>
      </c>
      <c r="P26" s="51">
        <v>9.98354716013597</v>
      </c>
      <c r="Q26" s="51">
        <v>-1.2163236599010199</v>
      </c>
      <c r="R26" s="51">
        <v>-1.1204670865074899</v>
      </c>
      <c r="S26" s="51">
        <v>12.24997698611981</v>
      </c>
      <c r="T26" s="51">
        <v>9.4754611449001889</v>
      </c>
      <c r="U26" s="51">
        <v>-112.464081973166</v>
      </c>
      <c r="V26" s="51">
        <v>-72.939401122465796</v>
      </c>
    </row>
    <row r="27" spans="2:22" ht="18" customHeight="1" x14ac:dyDescent="0.3">
      <c r="B27" s="50" t="s">
        <v>199</v>
      </c>
      <c r="C27" s="51">
        <v>0</v>
      </c>
      <c r="D27" s="51">
        <v>0</v>
      </c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  <c r="N27" s="51">
        <v>0</v>
      </c>
      <c r="O27" s="51">
        <v>0</v>
      </c>
      <c r="P27" s="51">
        <v>0</v>
      </c>
      <c r="Q27" s="51">
        <v>0</v>
      </c>
      <c r="R27" s="51">
        <v>0</v>
      </c>
      <c r="S27" s="51">
        <v>0</v>
      </c>
      <c r="T27" s="51">
        <v>0</v>
      </c>
      <c r="U27" s="51">
        <v>0</v>
      </c>
      <c r="V27" s="51">
        <v>0</v>
      </c>
    </row>
    <row r="28" spans="2:22" ht="18" customHeight="1" x14ac:dyDescent="0.3">
      <c r="B28" s="54" t="s">
        <v>2</v>
      </c>
      <c r="C28" s="55">
        <v>18.687411113262701</v>
      </c>
      <c r="D28" s="55">
        <v>18.2190872989088</v>
      </c>
      <c r="E28" s="55">
        <v>48.363840893054899</v>
      </c>
      <c r="F28" s="55">
        <v>44.462095071076995</v>
      </c>
      <c r="G28" s="55">
        <v>0</v>
      </c>
      <c r="H28" s="55">
        <v>0</v>
      </c>
      <c r="I28" s="55">
        <v>2.16632081960925</v>
      </c>
      <c r="J28" s="55">
        <v>2.4233292145928997</v>
      </c>
      <c r="K28" s="55">
        <v>1.93557930345408</v>
      </c>
      <c r="L28" s="55">
        <v>0.537935540773396</v>
      </c>
      <c r="M28" s="55">
        <v>1.84735301922838</v>
      </c>
      <c r="N28" s="55">
        <v>3.3738785301969201</v>
      </c>
      <c r="O28" s="55">
        <v>1.46593700779625E-5</v>
      </c>
      <c r="P28" s="55">
        <v>-1.23914420702414E-3</v>
      </c>
      <c r="Q28" s="55">
        <v>0.44596894156038297</v>
      </c>
      <c r="R28" s="55">
        <v>0.56121671399772199</v>
      </c>
      <c r="S28" s="55">
        <v>2.9842669201039334</v>
      </c>
      <c r="T28" s="55">
        <v>-2.0171860109035005</v>
      </c>
      <c r="U28" s="55">
        <v>76.430755669643702</v>
      </c>
      <c r="V28" s="55">
        <v>67.559117214436213</v>
      </c>
    </row>
    <row r="29" spans="2:22" ht="18" customHeight="1" x14ac:dyDescent="0.3">
      <c r="B29" s="56" t="s">
        <v>207</v>
      </c>
      <c r="C29" s="57">
        <v>119.61247324374517</v>
      </c>
      <c r="D29" s="57">
        <v>103.18856138269503</v>
      </c>
      <c r="E29" s="57">
        <v>24.434569360249171</v>
      </c>
      <c r="F29" s="57">
        <v>28.796739747660503</v>
      </c>
      <c r="G29" s="57">
        <v>13.401260807513818</v>
      </c>
      <c r="H29" s="57">
        <v>23.981969172860985</v>
      </c>
      <c r="I29" s="57">
        <v>-2.0216188680607918</v>
      </c>
      <c r="J29" s="57">
        <v>4.9528560768237933</v>
      </c>
      <c r="K29" s="57">
        <v>10.495775588864241</v>
      </c>
      <c r="L29" s="57">
        <v>13.053940702736053</v>
      </c>
      <c r="M29" s="57">
        <v>13.294105330951625</v>
      </c>
      <c r="N29" s="57">
        <v>23.147457330650536</v>
      </c>
      <c r="O29" s="57">
        <v>51.463925797807505</v>
      </c>
      <c r="P29" s="57">
        <v>-29.419768158181039</v>
      </c>
      <c r="Q29" s="57">
        <v>-3.9575445477876361</v>
      </c>
      <c r="R29" s="57">
        <v>-11.921748549624438</v>
      </c>
      <c r="S29" s="57">
        <v>-38.611941924670326</v>
      </c>
      <c r="T29" s="57">
        <v>-28.985023662853344</v>
      </c>
      <c r="U29" s="57">
        <v>188.11100478861277</v>
      </c>
      <c r="V29" s="57">
        <v>126.79498404276785</v>
      </c>
    </row>
    <row r="30" spans="2:22" ht="18" customHeight="1" x14ac:dyDescent="0.3">
      <c r="B30" s="62" t="s">
        <v>6</v>
      </c>
      <c r="C30" s="63">
        <v>0.71155189292652432</v>
      </c>
      <c r="D30" s="63">
        <v>0.73694185949527446</v>
      </c>
      <c r="E30" s="63">
        <v>0.59536722310606482</v>
      </c>
      <c r="F30" s="63">
        <v>0.6032610866794349</v>
      </c>
      <c r="G30" s="63">
        <v>0.71372863769049799</v>
      </c>
      <c r="H30" s="63">
        <v>0.71772637239138481</v>
      </c>
      <c r="I30" s="63">
        <v>0.8159313628298881</v>
      </c>
      <c r="J30" s="63">
        <v>0.76111134886416476</v>
      </c>
      <c r="K30" s="63">
        <v>0.60576488775347759</v>
      </c>
      <c r="L30" s="63">
        <v>0.61851522681922821</v>
      </c>
      <c r="M30" s="63">
        <v>0.64884389188250691</v>
      </c>
      <c r="N30" s="63">
        <v>0.61696160736054872</v>
      </c>
      <c r="O30" s="63">
        <v>0.61589770595797977</v>
      </c>
      <c r="P30" s="63">
        <v>0.75918216507924952</v>
      </c>
      <c r="Q30" s="63">
        <v>0.64387420677250284</v>
      </c>
      <c r="R30" s="63">
        <v>0.67045343275918345</v>
      </c>
      <c r="S30" s="63"/>
      <c r="T30" s="63"/>
      <c r="U30" s="63">
        <v>0.67327777843259717</v>
      </c>
      <c r="V30" s="63">
        <v>0.70825448682780179</v>
      </c>
    </row>
    <row r="31" spans="2:22" ht="18" customHeight="1" x14ac:dyDescent="0.3">
      <c r="B31" s="62" t="s">
        <v>5</v>
      </c>
      <c r="C31" s="64">
        <v>0.21452985913482081</v>
      </c>
      <c r="D31" s="64">
        <v>0.22830981859608609</v>
      </c>
      <c r="E31" s="64">
        <v>0.35872864805724969</v>
      </c>
      <c r="F31" s="64">
        <v>0.34720573779880942</v>
      </c>
      <c r="G31" s="64">
        <v>0.28511967064577631</v>
      </c>
      <c r="H31" s="64">
        <v>0.29931320220641883</v>
      </c>
      <c r="I31" s="64">
        <v>0.26951263135625769</v>
      </c>
      <c r="J31" s="64">
        <v>0.25415366994008043</v>
      </c>
      <c r="K31" s="64">
        <v>0.34939745771532754</v>
      </c>
      <c r="L31" s="64">
        <v>0.35462704058653455</v>
      </c>
      <c r="M31" s="64">
        <v>0.31325986224216268</v>
      </c>
      <c r="N31" s="64">
        <v>0.29228540641930301</v>
      </c>
      <c r="O31" s="64">
        <v>0.30636100488917994</v>
      </c>
      <c r="P31" s="64">
        <v>0.33385923160007114</v>
      </c>
      <c r="Q31" s="64">
        <v>0.40551740662819313</v>
      </c>
      <c r="R31" s="64">
        <v>0.43135520541832595</v>
      </c>
      <c r="S31" s="64"/>
      <c r="T31" s="64"/>
      <c r="U31" s="64">
        <v>0.28563458934371999</v>
      </c>
      <c r="V31" s="64">
        <v>0.29185751475993288</v>
      </c>
    </row>
    <row r="32" spans="2:22" ht="18" customHeight="1" x14ac:dyDescent="0.3">
      <c r="B32" s="65" t="s">
        <v>4</v>
      </c>
      <c r="C32" s="66">
        <v>0.92608175206134513</v>
      </c>
      <c r="D32" s="66">
        <v>0.96525167809136059</v>
      </c>
      <c r="E32" s="66">
        <v>0.95409587116331451</v>
      </c>
      <c r="F32" s="66">
        <v>0.95046682447824438</v>
      </c>
      <c r="G32" s="66">
        <v>0.99884830833627425</v>
      </c>
      <c r="H32" s="66">
        <v>1.0170395745978036</v>
      </c>
      <c r="I32" s="66">
        <v>1.0854439941861458</v>
      </c>
      <c r="J32" s="66">
        <v>1.0152650188042451</v>
      </c>
      <c r="K32" s="66">
        <v>0.95516234546880519</v>
      </c>
      <c r="L32" s="66">
        <v>0.97314226740576282</v>
      </c>
      <c r="M32" s="66">
        <v>0.96210375412466953</v>
      </c>
      <c r="N32" s="66">
        <v>0.90924701377985173</v>
      </c>
      <c r="O32" s="66">
        <v>0.92225871084715971</v>
      </c>
      <c r="P32" s="66">
        <v>1.0930413966793207</v>
      </c>
      <c r="Q32" s="66">
        <v>1.049391613400696</v>
      </c>
      <c r="R32" s="66">
        <v>1.1018086381775094</v>
      </c>
      <c r="S32" s="66"/>
      <c r="T32" s="66"/>
      <c r="U32" s="66">
        <v>0.95891236777631716</v>
      </c>
      <c r="V32" s="66">
        <v>1.0001120015877347</v>
      </c>
    </row>
    <row r="33" spans="2:22" ht="18" customHeight="1" x14ac:dyDescent="0.3"/>
    <row r="34" spans="2:22" ht="27.75" customHeight="1" x14ac:dyDescent="0.3">
      <c r="C34" s="113" t="s">
        <v>0</v>
      </c>
      <c r="D34" s="114"/>
      <c r="E34" s="113" t="s">
        <v>8</v>
      </c>
      <c r="F34" s="114"/>
      <c r="G34" s="113" t="s">
        <v>7</v>
      </c>
      <c r="H34" s="114"/>
      <c r="I34" s="113" t="s">
        <v>155</v>
      </c>
      <c r="J34" s="114"/>
      <c r="K34" s="113" t="s">
        <v>10</v>
      </c>
      <c r="L34" s="114"/>
      <c r="M34" s="113" t="s">
        <v>9</v>
      </c>
      <c r="N34" s="114"/>
      <c r="O34" s="113" t="s">
        <v>213</v>
      </c>
      <c r="P34" s="114"/>
      <c r="Q34" s="113" t="s">
        <v>1</v>
      </c>
      <c r="R34" s="114"/>
      <c r="S34" s="113" t="s">
        <v>182</v>
      </c>
      <c r="T34" s="114"/>
      <c r="U34" s="113" t="s">
        <v>183</v>
      </c>
      <c r="V34" s="114"/>
    </row>
    <row r="35" spans="2:22" ht="36" customHeight="1" x14ac:dyDescent="0.3">
      <c r="C35" s="69" t="s">
        <v>208</v>
      </c>
      <c r="D35" s="69" t="s">
        <v>210</v>
      </c>
      <c r="E35" s="69" t="s">
        <v>208</v>
      </c>
      <c r="F35" s="69" t="s">
        <v>210</v>
      </c>
      <c r="G35" s="69" t="s">
        <v>208</v>
      </c>
      <c r="H35" s="69" t="s">
        <v>210</v>
      </c>
      <c r="I35" s="69" t="s">
        <v>208</v>
      </c>
      <c r="J35" s="69" t="s">
        <v>210</v>
      </c>
      <c r="K35" s="69" t="s">
        <v>208</v>
      </c>
      <c r="L35" s="69" t="s">
        <v>210</v>
      </c>
      <c r="M35" s="69" t="s">
        <v>208</v>
      </c>
      <c r="N35" s="69" t="s">
        <v>210</v>
      </c>
      <c r="O35" s="69" t="s">
        <v>208</v>
      </c>
      <c r="P35" s="69" t="s">
        <v>210</v>
      </c>
      <c r="Q35" s="69" t="s">
        <v>208</v>
      </c>
      <c r="R35" s="69" t="s">
        <v>210</v>
      </c>
      <c r="S35" s="69" t="s">
        <v>208</v>
      </c>
      <c r="T35" s="69" t="s">
        <v>210</v>
      </c>
      <c r="U35" s="69" t="s">
        <v>208</v>
      </c>
      <c r="V35" s="69" t="s">
        <v>210</v>
      </c>
    </row>
    <row r="36" spans="2:22" ht="20.100000000000001" customHeight="1" x14ac:dyDescent="0.3">
      <c r="B36" s="50" t="s">
        <v>200</v>
      </c>
      <c r="C36" s="51">
        <v>33512.572900498599</v>
      </c>
      <c r="D36" s="51">
        <v>32110.389957515403</v>
      </c>
      <c r="E36" s="51">
        <v>3756.594305745477</v>
      </c>
      <c r="F36" s="51">
        <v>2642.2550788047974</v>
      </c>
      <c r="G36" s="51">
        <v>2459.7876578366599</v>
      </c>
      <c r="H36" s="51">
        <v>2468.2701927867756</v>
      </c>
      <c r="I36" s="51">
        <v>4304.1932212576985</v>
      </c>
      <c r="J36" s="51">
        <v>3996.6093448432471</v>
      </c>
      <c r="K36" s="51">
        <v>2005.8569056815895</v>
      </c>
      <c r="L36" s="51">
        <v>1869.5442228939614</v>
      </c>
      <c r="M36" s="51">
        <v>1454.060177952879</v>
      </c>
      <c r="N36" s="51">
        <v>1395.2390835398555</v>
      </c>
      <c r="O36" s="51">
        <v>5076.1640317264992</v>
      </c>
      <c r="P36" s="51">
        <v>4945.6890376791762</v>
      </c>
      <c r="Q36" s="51">
        <v>456.36185080368728</v>
      </c>
      <c r="R36" s="51">
        <v>414.97173689031786</v>
      </c>
      <c r="S36" s="51">
        <v>497.0840532028185</v>
      </c>
      <c r="T36" s="51">
        <v>409.57790013462147</v>
      </c>
      <c r="U36" s="51">
        <v>53522.675104705908</v>
      </c>
      <c r="V36" s="51">
        <v>50252.546555088156</v>
      </c>
    </row>
    <row r="37" spans="2:22" ht="20.100000000000001" customHeight="1" x14ac:dyDescent="0.3">
      <c r="B37" s="50" t="s">
        <v>201</v>
      </c>
      <c r="C37" s="51">
        <v>29601.977204680003</v>
      </c>
      <c r="D37" s="51">
        <v>29360.133020270001</v>
      </c>
      <c r="E37" s="51">
        <v>4777.7156373025618</v>
      </c>
      <c r="F37" s="51">
        <v>3692.284169923932</v>
      </c>
      <c r="G37" s="51">
        <v>2836.9307600911302</v>
      </c>
      <c r="H37" s="51">
        <v>2874.6448269194898</v>
      </c>
      <c r="I37" s="51">
        <v>4412.8789877220597</v>
      </c>
      <c r="J37" s="51">
        <v>4192.9320965157794</v>
      </c>
      <c r="K37" s="51">
        <v>3684.0196179866293</v>
      </c>
      <c r="L37" s="51">
        <v>3472.7659931642638</v>
      </c>
      <c r="M37" s="51">
        <v>1748.9030611982687</v>
      </c>
      <c r="N37" s="51">
        <v>1606.2955040197662</v>
      </c>
      <c r="O37" s="51">
        <v>6319.1992169034602</v>
      </c>
      <c r="P37" s="51">
        <v>6391.3737664915607</v>
      </c>
      <c r="Q37" s="51">
        <v>763.533698334728</v>
      </c>
      <c r="R37" s="51">
        <v>759.15041037997696</v>
      </c>
      <c r="S37" s="51">
        <v>-3113.5395616353853</v>
      </c>
      <c r="T37" s="51">
        <v>-3139.5892799132994</v>
      </c>
      <c r="U37" s="51">
        <v>51031.618622583454</v>
      </c>
      <c r="V37" s="51">
        <v>49209.990507771472</v>
      </c>
    </row>
    <row r="38" spans="2:22" ht="20.100000000000001" customHeight="1" x14ac:dyDescent="0.3">
      <c r="B38" s="50" t="s">
        <v>202</v>
      </c>
      <c r="C38" s="51">
        <v>4186.9366366151062</v>
      </c>
      <c r="D38" s="51">
        <v>3974.7638755919038</v>
      </c>
      <c r="E38" s="51">
        <v>1011.8470144482138</v>
      </c>
      <c r="F38" s="51">
        <v>819.95507434518697</v>
      </c>
      <c r="G38" s="51">
        <v>1362.4500316136996</v>
      </c>
      <c r="H38" s="51">
        <v>1374.3956478862647</v>
      </c>
      <c r="I38" s="51">
        <v>709.518225611567</v>
      </c>
      <c r="J38" s="51">
        <v>653.94937043987102</v>
      </c>
      <c r="K38" s="51">
        <v>558.4817395426777</v>
      </c>
      <c r="L38" s="51">
        <v>505.11865099579126</v>
      </c>
      <c r="M38" s="51">
        <v>438.38710848231858</v>
      </c>
      <c r="N38" s="51">
        <v>434.77171079997731</v>
      </c>
      <c r="O38" s="51">
        <v>1746.1536055119027</v>
      </c>
      <c r="P38" s="51">
        <v>1604.4864974032064</v>
      </c>
      <c r="Q38" s="51">
        <v>158.72257934063126</v>
      </c>
      <c r="R38" s="51">
        <v>128.7575490130485</v>
      </c>
      <c r="S38" s="51">
        <v>-1318.1746598632474</v>
      </c>
      <c r="T38" s="51">
        <v>-1636.3767566507991</v>
      </c>
      <c r="U38" s="51">
        <v>8854.3222813028697</v>
      </c>
      <c r="V38" s="51">
        <v>7859.8216198244509</v>
      </c>
    </row>
    <row r="39" spans="2:22" ht="20.100000000000001" customHeight="1" x14ac:dyDescent="0.3">
      <c r="B39" s="67" t="s">
        <v>203</v>
      </c>
      <c r="C39" s="68">
        <v>0.12574424832605674</v>
      </c>
      <c r="D39" s="68">
        <v>0.12161808319217648</v>
      </c>
      <c r="E39" s="68">
        <v>9.5938300260564852E-2</v>
      </c>
      <c r="F39" s="68">
        <v>0.10904681099247546</v>
      </c>
      <c r="G39" s="68">
        <v>6.0440726998635189E-2</v>
      </c>
      <c r="H39" s="68">
        <v>6.6566749041082424E-2</v>
      </c>
      <c r="I39" s="68">
        <v>2.2165730484753201E-2</v>
      </c>
      <c r="J39" s="68">
        <v>3.3114055927007197E-2</v>
      </c>
      <c r="K39" s="68">
        <v>9.8245518082890435E-2</v>
      </c>
      <c r="L39" s="68">
        <v>0.10557499459174749</v>
      </c>
      <c r="M39" s="68">
        <v>0.15161118161994946</v>
      </c>
      <c r="N39" s="68">
        <v>0.16931962569726242</v>
      </c>
      <c r="O39" s="68">
        <v>3.3680075732370335E-2</v>
      </c>
      <c r="P39" s="68">
        <v>-1.3800785770473219E-2</v>
      </c>
      <c r="Q39" s="68">
        <v>-0.44361466281330292</v>
      </c>
      <c r="R39" s="68">
        <v>-0.51789797579900032</v>
      </c>
      <c r="S39" s="68"/>
      <c r="T39" s="68"/>
      <c r="U39" s="68">
        <v>7.2321269799071899E-2</v>
      </c>
      <c r="V39" s="68">
        <v>6.7927166756388324E-2</v>
      </c>
    </row>
    <row r="40" spans="2:22" ht="20.100000000000001" customHeight="1" x14ac:dyDescent="0.3">
      <c r="B40" s="62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</row>
    <row r="41" spans="2:22" ht="15" customHeight="1" x14ac:dyDescent="0.3">
      <c r="B41" s="29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</row>
    <row r="42" spans="2:22" ht="15" customHeight="1" x14ac:dyDescent="0.3">
      <c r="B42" s="29"/>
    </row>
    <row r="43" spans="2:22" ht="15" hidden="1" customHeight="1" x14ac:dyDescent="0.3"/>
    <row r="44" spans="2:22" ht="15" hidden="1" customHeight="1" x14ac:dyDescent="0.3"/>
    <row r="45" spans="2:22" ht="15" hidden="1" customHeight="1" x14ac:dyDescent="0.3"/>
    <row r="46" spans="2:22" ht="15" hidden="1" customHeight="1" x14ac:dyDescent="0.3"/>
    <row r="47" spans="2:22" ht="15" hidden="1" customHeight="1" x14ac:dyDescent="0.3"/>
    <row r="48" spans="2:22" ht="15" hidden="1" customHeight="1" x14ac:dyDescent="0.3"/>
    <row r="49" ht="15" hidden="1" customHeight="1" x14ac:dyDescent="0.3"/>
    <row r="50" ht="15" hidden="1" customHeight="1" x14ac:dyDescent="0.3"/>
    <row r="51" ht="15" hidden="1" customHeight="1" x14ac:dyDescent="0.3"/>
    <row r="52" ht="15" hidden="1" customHeight="1" x14ac:dyDescent="0.3"/>
    <row r="53" ht="15" hidden="1" customHeight="1" x14ac:dyDescent="0.3"/>
    <row r="54" ht="15" hidden="1" customHeight="1" x14ac:dyDescent="0.3"/>
    <row r="55" ht="15" hidden="1" customHeight="1" x14ac:dyDescent="0.3"/>
    <row r="56" ht="15" hidden="1" customHeight="1" x14ac:dyDescent="0.3"/>
    <row r="57" ht="15" hidden="1" customHeight="1" x14ac:dyDescent="0.3"/>
    <row r="58" ht="15" hidden="1" customHeight="1" x14ac:dyDescent="0.3"/>
    <row r="59" ht="15" hidden="1" customHeight="1" x14ac:dyDescent="0.3"/>
    <row r="60" ht="15" hidden="1" customHeight="1" x14ac:dyDescent="0.3"/>
    <row r="61" ht="15" hidden="1" customHeight="1" x14ac:dyDescent="0.3"/>
    <row r="62" ht="15" hidden="1" customHeight="1" x14ac:dyDescent="0.3"/>
    <row r="63" ht="15" hidden="1" customHeight="1" x14ac:dyDescent="0.3"/>
    <row r="64" hidden="1" x14ac:dyDescent="0.3"/>
    <row r="65" hidden="1" x14ac:dyDescent="0.3"/>
    <row r="66" hidden="1" x14ac:dyDescent="0.3"/>
    <row r="67" hidden="1" x14ac:dyDescent="0.3"/>
    <row r="68" hidden="1" x14ac:dyDescent="0.3"/>
    <row r="69" hidden="1" x14ac:dyDescent="0.3"/>
  </sheetData>
  <mergeCells count="20">
    <mergeCell ref="O34:P34"/>
    <mergeCell ref="Q34:R34"/>
    <mergeCell ref="S34:T34"/>
    <mergeCell ref="U34:V34"/>
    <mergeCell ref="O4:P4"/>
    <mergeCell ref="Q4:R4"/>
    <mergeCell ref="S4:T4"/>
    <mergeCell ref="U4:V4"/>
    <mergeCell ref="M34:N34"/>
    <mergeCell ref="C4:D4"/>
    <mergeCell ref="E4:F4"/>
    <mergeCell ref="G4:H4"/>
    <mergeCell ref="I4:J4"/>
    <mergeCell ref="K4:L4"/>
    <mergeCell ref="M4:N4"/>
    <mergeCell ref="C34:D34"/>
    <mergeCell ref="E34:F34"/>
    <mergeCell ref="G34:H34"/>
    <mergeCell ref="I34:J34"/>
    <mergeCell ref="K34:L34"/>
  </mergeCells>
  <pageMargins left="0.75" right="0.75" top="1" bottom="1" header="0" footer="0"/>
  <pageSetup paperSize="9" scale="3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FF0000"/>
    <pageSetUpPr fitToPage="1"/>
  </sheetPr>
  <dimension ref="A1:O92"/>
  <sheetViews>
    <sheetView showGridLines="0" showRowColHeaders="0" tabSelected="1" topLeftCell="A26" zoomScale="60" zoomScaleNormal="60" zoomScaleSheetLayoutView="50" workbookViewId="0">
      <selection activeCell="I72" sqref="I72"/>
    </sheetView>
  </sheetViews>
  <sheetFormatPr baseColWidth="10" defaultColWidth="0" defaultRowHeight="15.75" zeroHeight="1" x14ac:dyDescent="0.25"/>
  <cols>
    <col min="1" max="1" width="11.140625" style="34" customWidth="1"/>
    <col min="2" max="2" width="66.7109375" style="34" customWidth="1"/>
    <col min="3" max="6" width="15.7109375" style="34" customWidth="1"/>
    <col min="7" max="7" width="9" style="34" customWidth="1"/>
    <col min="8" max="8" width="15.7109375" style="34" customWidth="1"/>
    <col min="9" max="9" width="9.7109375" style="34" customWidth="1"/>
    <col min="10" max="10" width="18" style="34" customWidth="1"/>
    <col min="11" max="12" width="11.42578125" style="34" customWidth="1"/>
    <col min="13" max="15" width="0" style="34" hidden="1" customWidth="1"/>
    <col min="16" max="16384" width="11.42578125" style="34" hidden="1"/>
  </cols>
  <sheetData>
    <row r="1" spans="1:11" s="2" customFormat="1" ht="15" x14ac:dyDescent="0.3">
      <c r="A1" s="33"/>
    </row>
    <row r="2" spans="1:11" s="3" customFormat="1" ht="50.1" customHeight="1" x14ac:dyDescent="0.3">
      <c r="A2" s="33"/>
      <c r="B2" s="30" t="str">
        <f>+CONCATENATE("Consolidated Profit &amp; Loss by Business Unit - Quarterly standalone figures")</f>
        <v>Consolidated Profit &amp; Loss by Business Unit - Quarterly standalone figures</v>
      </c>
      <c r="C2" s="31"/>
      <c r="D2" s="30"/>
      <c r="E2" s="30"/>
      <c r="F2" s="30"/>
      <c r="G2" s="30"/>
      <c r="H2" s="30"/>
      <c r="I2" s="30"/>
      <c r="J2" s="30"/>
      <c r="K2" s="30"/>
    </row>
    <row r="3" spans="1:11" x14ac:dyDescent="0.25">
      <c r="A3" s="33"/>
    </row>
    <row r="4" spans="1:11" x14ac:dyDescent="0.25">
      <c r="A4" s="33"/>
    </row>
    <row r="5" spans="1:11" x14ac:dyDescent="0.25">
      <c r="A5" s="33"/>
      <c r="C5" s="35"/>
      <c r="D5" s="35"/>
      <c r="E5" s="35"/>
      <c r="F5" s="35"/>
      <c r="J5" s="35"/>
    </row>
    <row r="6" spans="1:11" ht="3.75" customHeight="1" x14ac:dyDescent="0.25">
      <c r="A6" s="33"/>
      <c r="C6" s="36"/>
      <c r="D6" s="36"/>
      <c r="E6" s="36"/>
      <c r="F6" s="106"/>
      <c r="H6" s="36"/>
      <c r="J6" s="106"/>
    </row>
    <row r="7" spans="1:11" ht="15.75" customHeight="1" x14ac:dyDescent="0.25">
      <c r="A7" s="33"/>
      <c r="B7" s="105"/>
      <c r="C7" s="86">
        <v>2019</v>
      </c>
      <c r="D7" s="84"/>
      <c r="E7" s="84"/>
      <c r="F7" s="85"/>
      <c r="G7" s="37"/>
      <c r="H7" s="86">
        <v>2020</v>
      </c>
      <c r="I7" s="87"/>
      <c r="J7" s="115" t="s">
        <v>212</v>
      </c>
    </row>
    <row r="8" spans="1:11" ht="45.75" customHeight="1" x14ac:dyDescent="0.25">
      <c r="A8" s="33"/>
      <c r="B8" s="70" t="s">
        <v>141</v>
      </c>
      <c r="C8" s="72" t="s">
        <v>137</v>
      </c>
      <c r="D8" s="72" t="s">
        <v>138</v>
      </c>
      <c r="E8" s="72" t="s">
        <v>139</v>
      </c>
      <c r="F8" s="72" t="s">
        <v>140</v>
      </c>
      <c r="G8" s="37"/>
      <c r="H8" s="107" t="s">
        <v>137</v>
      </c>
      <c r="I8" s="37"/>
      <c r="J8" s="116"/>
    </row>
    <row r="9" spans="1:11" x14ac:dyDescent="0.25">
      <c r="A9" s="33"/>
      <c r="B9" s="73" t="s">
        <v>142</v>
      </c>
      <c r="C9" s="81"/>
      <c r="D9" s="81"/>
      <c r="E9" s="81"/>
      <c r="F9" s="81"/>
      <c r="G9" s="37"/>
      <c r="H9" s="81"/>
      <c r="J9" s="81"/>
    </row>
    <row r="10" spans="1:11" ht="15.6" customHeight="1" x14ac:dyDescent="0.25">
      <c r="A10" s="33"/>
      <c r="B10" s="74" t="s">
        <v>154</v>
      </c>
      <c r="C10" s="80">
        <v>7674.7978860019803</v>
      </c>
      <c r="D10" s="80">
        <v>7376.2982055614202</v>
      </c>
      <c r="E10" s="80">
        <v>6567.3836836764003</v>
      </c>
      <c r="F10" s="80">
        <v>6853.7560312583992</v>
      </c>
      <c r="G10" s="37"/>
      <c r="H10" s="80">
        <v>7332.7564575717297</v>
      </c>
      <c r="I10" s="112"/>
      <c r="J10" s="82">
        <v>-4.4566832053531721E-2</v>
      </c>
    </row>
    <row r="11" spans="1:11" ht="15.6" customHeight="1" x14ac:dyDescent="0.25">
      <c r="A11" s="33"/>
      <c r="B11" s="74" t="s">
        <v>143</v>
      </c>
      <c r="C11" s="80">
        <v>6398.6462773643998</v>
      </c>
      <c r="D11" s="80">
        <v>6129.6401668854996</v>
      </c>
      <c r="E11" s="80">
        <v>5119.0876143106998</v>
      </c>
      <c r="F11" s="80">
        <v>5396.5481106881998</v>
      </c>
      <c r="G11" s="37"/>
      <c r="H11" s="80">
        <v>6097.4871052379003</v>
      </c>
      <c r="I11" s="112"/>
      <c r="J11" s="82">
        <v>-4.7066076021715461E-2</v>
      </c>
    </row>
    <row r="12" spans="1:11" ht="15.6" customHeight="1" x14ac:dyDescent="0.25">
      <c r="A12" s="33"/>
      <c r="B12" s="75" t="s">
        <v>144</v>
      </c>
      <c r="C12" s="80">
        <v>4999.2066071764002</v>
      </c>
      <c r="D12" s="80">
        <v>4704.7952800328912</v>
      </c>
      <c r="E12" s="80">
        <v>3863.8656593741016</v>
      </c>
      <c r="F12" s="80">
        <v>3991.2323168762014</v>
      </c>
      <c r="G12" s="37"/>
      <c r="H12" s="80">
        <v>4897.51597850297</v>
      </c>
      <c r="I12" s="112"/>
      <c r="J12" s="82">
        <v>-2.034135347145935E-2</v>
      </c>
    </row>
    <row r="13" spans="1:11" ht="15.6" customHeight="1" x14ac:dyDescent="0.25">
      <c r="A13" s="33"/>
      <c r="B13" s="75" t="s">
        <v>145</v>
      </c>
      <c r="C13" s="80">
        <v>1399.439670188</v>
      </c>
      <c r="D13" s="80">
        <v>1424.8448868526498</v>
      </c>
      <c r="E13" s="80">
        <v>1255.2219549366005</v>
      </c>
      <c r="F13" s="80">
        <v>1405.3157938120398</v>
      </c>
      <c r="G13" s="37"/>
      <c r="H13" s="80">
        <v>1199.9711267349301</v>
      </c>
      <c r="I13" s="112"/>
      <c r="J13" s="82">
        <v>-0.14253457844758213</v>
      </c>
    </row>
    <row r="14" spans="1:11" ht="15.6" customHeight="1" x14ac:dyDescent="0.25">
      <c r="A14" s="33"/>
      <c r="B14" s="74" t="s">
        <v>3</v>
      </c>
      <c r="C14" s="80">
        <v>188.11108883776899</v>
      </c>
      <c r="D14" s="80">
        <v>186.38869101436597</v>
      </c>
      <c r="E14" s="80">
        <v>88.413155204361999</v>
      </c>
      <c r="F14" s="80">
        <v>146.3261737908731</v>
      </c>
      <c r="G14" s="37"/>
      <c r="H14" s="80">
        <v>126.794515384129</v>
      </c>
      <c r="I14" s="112"/>
      <c r="J14" s="82">
        <v>-0.32595937768730215</v>
      </c>
    </row>
    <row r="15" spans="1:11" ht="15.6" customHeight="1" x14ac:dyDescent="0.25">
      <c r="A15" s="33"/>
      <c r="B15" s="74" t="s">
        <v>4</v>
      </c>
      <c r="C15" s="82">
        <v>0.95891236777631716</v>
      </c>
      <c r="D15" s="82">
        <v>0.95982857529542809</v>
      </c>
      <c r="E15" s="82">
        <v>0.97232717051557738</v>
      </c>
      <c r="F15" s="82">
        <v>1.0138547026770526</v>
      </c>
      <c r="G15" s="37"/>
      <c r="H15" s="82">
        <v>1.0001120015877347</v>
      </c>
      <c r="I15" s="112"/>
      <c r="J15" s="88">
        <v>4.1199633811417558</v>
      </c>
    </row>
    <row r="16" spans="1:11" ht="15.6" customHeight="1" x14ac:dyDescent="0.25">
      <c r="A16" s="33"/>
      <c r="B16" s="75" t="s">
        <v>6</v>
      </c>
      <c r="C16" s="82">
        <v>0.67327777843259717</v>
      </c>
      <c r="D16" s="82">
        <v>0.67586753492720919</v>
      </c>
      <c r="E16" s="82">
        <v>0.6889388961472378</v>
      </c>
      <c r="F16" s="82">
        <v>0.72188341646213416</v>
      </c>
      <c r="G16" s="37"/>
      <c r="H16" s="82">
        <v>0.70825448682780179</v>
      </c>
      <c r="I16" s="112"/>
      <c r="J16" s="88">
        <v>3.4976708395204614</v>
      </c>
    </row>
    <row r="17" spans="1:11" ht="15.6" customHeight="1" x14ac:dyDescent="0.25">
      <c r="A17" s="33"/>
      <c r="B17" s="75" t="s">
        <v>5</v>
      </c>
      <c r="C17" s="82">
        <v>0.28563458934371999</v>
      </c>
      <c r="D17" s="82">
        <v>0.28396104036821895</v>
      </c>
      <c r="E17" s="82">
        <v>0.28338827436833952</v>
      </c>
      <c r="F17" s="82">
        <v>0.29197128621491836</v>
      </c>
      <c r="G17" s="37"/>
      <c r="H17" s="82">
        <v>0.29185751475993288</v>
      </c>
      <c r="I17" s="112"/>
      <c r="J17" s="88">
        <v>0.62229254162128878</v>
      </c>
    </row>
    <row r="18" spans="1:11" ht="18.75" x14ac:dyDescent="0.25">
      <c r="A18" s="33"/>
      <c r="B18" s="76" t="s">
        <v>146</v>
      </c>
      <c r="C18" s="77"/>
      <c r="D18" s="77"/>
      <c r="E18" s="77"/>
      <c r="F18" s="77"/>
      <c r="G18" s="37"/>
      <c r="H18" s="77"/>
      <c r="I18" s="112"/>
      <c r="J18" s="77"/>
    </row>
    <row r="19" spans="1:11" x14ac:dyDescent="0.25">
      <c r="A19" s="33"/>
      <c r="B19" s="78" t="s">
        <v>143</v>
      </c>
      <c r="C19" s="79"/>
      <c r="D19" s="79"/>
      <c r="E19" s="79"/>
      <c r="F19" s="79"/>
      <c r="G19" s="37"/>
      <c r="H19" s="79"/>
      <c r="I19" s="112"/>
      <c r="J19" s="79"/>
    </row>
    <row r="20" spans="1:11" x14ac:dyDescent="0.25">
      <c r="B20" s="74" t="s">
        <v>0</v>
      </c>
      <c r="C20" s="80">
        <v>2525.4115987499999</v>
      </c>
      <c r="D20" s="80">
        <v>1811.9847917100005</v>
      </c>
      <c r="E20" s="80">
        <v>1625.1574719099999</v>
      </c>
      <c r="F20" s="80">
        <v>1755.20800951</v>
      </c>
      <c r="G20" s="37"/>
      <c r="H20" s="80">
        <v>2415.2337807499998</v>
      </c>
      <c r="I20" s="112"/>
      <c r="J20" s="82">
        <v>-4.3627667685748613E-2</v>
      </c>
    </row>
    <row r="21" spans="1:11" x14ac:dyDescent="0.25">
      <c r="A21" s="33"/>
      <c r="B21" s="74" t="s">
        <v>8</v>
      </c>
      <c r="C21" s="80">
        <v>966.81503670643099</v>
      </c>
      <c r="D21" s="80">
        <v>1089.4284379319893</v>
      </c>
      <c r="E21" s="80">
        <v>1044.0633182166403</v>
      </c>
      <c r="F21" s="80">
        <v>877.20547458804958</v>
      </c>
      <c r="G21" s="37"/>
      <c r="H21" s="80">
        <v>837.99604633857996</v>
      </c>
      <c r="I21" s="112"/>
      <c r="J21" s="82">
        <v>-0.13324057392268954</v>
      </c>
      <c r="K21"/>
    </row>
    <row r="22" spans="1:11" x14ac:dyDescent="0.25">
      <c r="A22" s="33"/>
      <c r="B22" s="74" t="s">
        <v>7</v>
      </c>
      <c r="C22" s="80">
        <v>550.64742027949501</v>
      </c>
      <c r="D22" s="80">
        <v>665.166162075285</v>
      </c>
      <c r="E22" s="80">
        <v>601.92947638640999</v>
      </c>
      <c r="F22" s="80">
        <v>514.00135135933033</v>
      </c>
      <c r="G22" s="37"/>
      <c r="H22" s="80">
        <v>510.49916611448305</v>
      </c>
      <c r="I22" s="112"/>
      <c r="J22" s="82">
        <v>-7.2911000190709521E-2</v>
      </c>
      <c r="K22"/>
    </row>
    <row r="23" spans="1:11" x14ac:dyDescent="0.25">
      <c r="A23"/>
      <c r="B23" s="74" t="s">
        <v>155</v>
      </c>
      <c r="C23" s="80">
        <v>527.33740012036901</v>
      </c>
      <c r="D23" s="80">
        <v>423.78730220281193</v>
      </c>
      <c r="E23" s="80">
        <v>350.35893643749921</v>
      </c>
      <c r="F23" s="80">
        <v>394.05830505660992</v>
      </c>
      <c r="G23" s="37"/>
      <c r="H23" s="80">
        <v>473.21807476265798</v>
      </c>
      <c r="I23" s="112"/>
      <c r="J23" s="82">
        <v>-0.1026275119977416</v>
      </c>
      <c r="K23"/>
    </row>
    <row r="24" spans="1:11" x14ac:dyDescent="0.25">
      <c r="A24" s="33"/>
      <c r="B24" s="74" t="s">
        <v>10</v>
      </c>
      <c r="C24" s="80">
        <v>397.73711805997897</v>
      </c>
      <c r="D24" s="80">
        <v>409.606361617858</v>
      </c>
      <c r="E24" s="80">
        <v>383.00610304487304</v>
      </c>
      <c r="F24" s="80">
        <v>406.36190306281992</v>
      </c>
      <c r="G24" s="37"/>
      <c r="H24" s="80">
        <v>371.12094665900702</v>
      </c>
      <c r="I24" s="112"/>
      <c r="J24" s="82">
        <v>-6.6919003010823389E-2</v>
      </c>
      <c r="K24"/>
    </row>
    <row r="25" spans="1:11" x14ac:dyDescent="0.25">
      <c r="A25" s="33"/>
      <c r="B25" s="74" t="s">
        <v>9</v>
      </c>
      <c r="C25" s="80">
        <v>404.00637473393402</v>
      </c>
      <c r="D25" s="80">
        <v>848.10563089639595</v>
      </c>
      <c r="E25" s="80">
        <v>318.43455718205996</v>
      </c>
      <c r="F25" s="80">
        <v>402.54982982925003</v>
      </c>
      <c r="G25" s="37"/>
      <c r="H25" s="80">
        <v>484.21499051384598</v>
      </c>
      <c r="I25" s="112"/>
      <c r="J25" s="82">
        <v>0.19853304501131905</v>
      </c>
      <c r="K25"/>
    </row>
    <row r="26" spans="1:11" x14ac:dyDescent="0.25">
      <c r="A26"/>
      <c r="B26" s="74" t="s">
        <v>213</v>
      </c>
      <c r="C26" s="80">
        <v>1541.1347586895899</v>
      </c>
      <c r="D26" s="80">
        <v>1262.9336788427904</v>
      </c>
      <c r="E26" s="80">
        <v>1279.0254441369798</v>
      </c>
      <c r="F26" s="80">
        <v>1497.4006418542699</v>
      </c>
      <c r="G26" s="37"/>
      <c r="H26" s="80">
        <v>1413.5779850027998</v>
      </c>
      <c r="I26" s="112"/>
      <c r="J26" s="82">
        <v>-8.2768085637916766E-2</v>
      </c>
      <c r="K26"/>
    </row>
    <row r="27" spans="1:11" x14ac:dyDescent="0.25">
      <c r="A27"/>
      <c r="B27" s="74" t="s">
        <v>1</v>
      </c>
      <c r="C27" s="80">
        <v>232.76431443007701</v>
      </c>
      <c r="D27" s="80">
        <v>219.39462666973597</v>
      </c>
      <c r="E27" s="80">
        <v>232.13780169722702</v>
      </c>
      <c r="F27" s="80">
        <v>176.72891129309403</v>
      </c>
      <c r="G27" s="37"/>
      <c r="H27" s="80">
        <v>219.66963364701201</v>
      </c>
      <c r="I27" s="112"/>
      <c r="J27" s="82">
        <v>-5.6257252384788035E-2</v>
      </c>
      <c r="K27"/>
    </row>
    <row r="28" spans="1:11" x14ac:dyDescent="0.25">
      <c r="A28"/>
      <c r="B28" s="78" t="s">
        <v>144</v>
      </c>
      <c r="C28" s="79"/>
      <c r="D28" s="79"/>
      <c r="E28" s="79"/>
      <c r="F28" s="79"/>
      <c r="G28" s="37"/>
      <c r="H28" s="79"/>
      <c r="I28" s="112"/>
      <c r="J28" s="79"/>
      <c r="K28"/>
    </row>
    <row r="29" spans="1:11" x14ac:dyDescent="0.25">
      <c r="A29" s="33"/>
      <c r="B29" s="74" t="s">
        <v>0</v>
      </c>
      <c r="C29" s="80">
        <v>1873.8609529800001</v>
      </c>
      <c r="D29" s="80">
        <v>1174.4327583099998</v>
      </c>
      <c r="E29" s="80">
        <v>1066.0727891799997</v>
      </c>
      <c r="F29" s="80">
        <v>1178.3071249100003</v>
      </c>
      <c r="G29" s="37"/>
      <c r="H29" s="80">
        <v>1943.76157506</v>
      </c>
      <c r="I29" s="112"/>
      <c r="J29" s="82">
        <v>3.7302993036296007E-2</v>
      </c>
      <c r="K29"/>
    </row>
    <row r="30" spans="1:11" x14ac:dyDescent="0.25">
      <c r="B30" s="74" t="s">
        <v>8</v>
      </c>
      <c r="C30" s="80">
        <v>602.83196018428202</v>
      </c>
      <c r="D30" s="80">
        <v>680.61507382069794</v>
      </c>
      <c r="E30" s="80">
        <v>658.10301526273997</v>
      </c>
      <c r="F30" s="80">
        <v>533.42872669142002</v>
      </c>
      <c r="G30" s="37"/>
      <c r="H30" s="80">
        <v>500.47878293501202</v>
      </c>
      <c r="I30" s="112"/>
      <c r="J30" s="82">
        <v>-0.16978724422305225</v>
      </c>
      <c r="K30"/>
    </row>
    <row r="31" spans="1:11" x14ac:dyDescent="0.25">
      <c r="A31" s="33"/>
      <c r="B31" s="74" t="s">
        <v>7</v>
      </c>
      <c r="C31" s="80">
        <v>549.62171828736098</v>
      </c>
      <c r="D31" s="80">
        <v>664.04722428248908</v>
      </c>
      <c r="E31" s="80">
        <v>600.68609726536988</v>
      </c>
      <c r="F31" s="80">
        <v>513.0246280729898</v>
      </c>
      <c r="G31" s="37"/>
      <c r="H31" s="80">
        <v>509.64501601049102</v>
      </c>
      <c r="I31" s="112"/>
      <c r="J31" s="82">
        <v>-7.2734939225907319E-2</v>
      </c>
      <c r="K31"/>
    </row>
    <row r="32" spans="1:11" x14ac:dyDescent="0.25">
      <c r="A32" s="33"/>
      <c r="B32" s="74" t="s">
        <v>155</v>
      </c>
      <c r="C32" s="80">
        <v>442.11042722602701</v>
      </c>
      <c r="D32" s="80">
        <v>343.44648503835299</v>
      </c>
      <c r="E32" s="80">
        <v>295.30742619834984</v>
      </c>
      <c r="F32" s="80">
        <v>322.39645985732</v>
      </c>
      <c r="G32" s="37"/>
      <c r="H32" s="80">
        <v>393.86603325545201</v>
      </c>
      <c r="I32" s="112"/>
      <c r="J32" s="82">
        <v>-0.10912294983241884</v>
      </c>
      <c r="K32"/>
    </row>
    <row r="33" spans="1:11" x14ac:dyDescent="0.25">
      <c r="A33"/>
      <c r="B33" s="74" t="s">
        <v>10</v>
      </c>
      <c r="C33" s="80">
        <v>342.75993071987398</v>
      </c>
      <c r="D33" s="80">
        <v>342.34215371483094</v>
      </c>
      <c r="E33" s="80">
        <v>323.80689217914505</v>
      </c>
      <c r="F33" s="80">
        <v>346.52235732954</v>
      </c>
      <c r="G33" s="37"/>
      <c r="H33" s="80">
        <v>310.72252057448003</v>
      </c>
      <c r="I33" s="112"/>
      <c r="J33" s="82">
        <v>-9.3468948012995823E-2</v>
      </c>
      <c r="K33"/>
    </row>
    <row r="34" spans="1:11" x14ac:dyDescent="0.25">
      <c r="A34" s="33"/>
      <c r="B34" s="74" t="s">
        <v>9</v>
      </c>
      <c r="C34" s="80">
        <v>280.66221273857798</v>
      </c>
      <c r="D34" s="80">
        <v>744.62527577833191</v>
      </c>
      <c r="E34" s="80">
        <v>223.06499310646018</v>
      </c>
      <c r="F34" s="80">
        <v>299.31212914582989</v>
      </c>
      <c r="G34" s="37"/>
      <c r="H34" s="80">
        <v>342.64536380101799</v>
      </c>
      <c r="I34" s="112"/>
      <c r="J34" s="82">
        <v>0.22084608561172445</v>
      </c>
      <c r="K34"/>
    </row>
    <row r="35" spans="1:11" x14ac:dyDescent="0.25">
      <c r="A35" s="33"/>
      <c r="B35" s="74" t="s">
        <v>213</v>
      </c>
      <c r="C35" s="80">
        <v>1421.82862826224</v>
      </c>
      <c r="D35" s="80">
        <v>1136.6653322228301</v>
      </c>
      <c r="E35" s="80">
        <v>1179.7223571053196</v>
      </c>
      <c r="F35" s="80">
        <v>1248.5363671671803</v>
      </c>
      <c r="G35" s="37"/>
      <c r="H35" s="80">
        <v>1304.78662362455</v>
      </c>
      <c r="I35" s="112"/>
      <c r="J35" s="82">
        <v>-8.2317940651356059E-2</v>
      </c>
      <c r="K35"/>
    </row>
    <row r="36" spans="1:11" x14ac:dyDescent="0.25">
      <c r="A36"/>
      <c r="B36" s="74" t="s">
        <v>1</v>
      </c>
      <c r="C36" s="80">
        <v>232.76431443007701</v>
      </c>
      <c r="D36" s="80">
        <v>219.39462666973597</v>
      </c>
      <c r="E36" s="80">
        <v>232.13780169722702</v>
      </c>
      <c r="F36" s="80">
        <v>176.72891129309403</v>
      </c>
      <c r="G36" s="37"/>
      <c r="H36" s="80">
        <v>219.66963364701201</v>
      </c>
      <c r="I36" s="112"/>
      <c r="J36" s="82">
        <v>-5.6257252384788035E-2</v>
      </c>
      <c r="K36"/>
    </row>
    <row r="37" spans="1:11" x14ac:dyDescent="0.25">
      <c r="A37"/>
      <c r="B37" s="78" t="s">
        <v>145</v>
      </c>
      <c r="C37" s="79"/>
      <c r="D37" s="79"/>
      <c r="E37" s="79"/>
      <c r="F37" s="79"/>
      <c r="G37" s="37"/>
      <c r="H37" s="79"/>
      <c r="I37" s="112"/>
      <c r="J37" s="79"/>
      <c r="K37"/>
    </row>
    <row r="38" spans="1:11" x14ac:dyDescent="0.25">
      <c r="A38"/>
      <c r="B38" s="74" t="s">
        <v>0</v>
      </c>
      <c r="C38" s="80">
        <v>651.55064576999996</v>
      </c>
      <c r="D38" s="80">
        <v>637.55203339999991</v>
      </c>
      <c r="E38" s="80">
        <v>559.08468272999994</v>
      </c>
      <c r="F38" s="80">
        <v>576.90088460000015</v>
      </c>
      <c r="G38" s="37"/>
      <c r="H38" s="80">
        <v>471.47220568999995</v>
      </c>
      <c r="I38" s="112"/>
      <c r="J38" s="82">
        <v>-0.27638440886998744</v>
      </c>
      <c r="K38"/>
    </row>
    <row r="39" spans="1:11" x14ac:dyDescent="0.25">
      <c r="A39" s="33"/>
      <c r="B39" s="74" t="s">
        <v>8</v>
      </c>
      <c r="C39" s="80">
        <v>363.98307652214896</v>
      </c>
      <c r="D39" s="80">
        <v>408.81336411129007</v>
      </c>
      <c r="E39" s="80">
        <v>385.96030295391097</v>
      </c>
      <c r="F39" s="80">
        <v>343.77674789662001</v>
      </c>
      <c r="G39" s="37"/>
      <c r="H39" s="80">
        <v>337.51726340356799</v>
      </c>
      <c r="I39" s="112"/>
      <c r="J39" s="82">
        <v>-7.271165838659667E-2</v>
      </c>
      <c r="K39"/>
    </row>
    <row r="40" spans="1:11" x14ac:dyDescent="0.25">
      <c r="B40" s="74" t="s">
        <v>7</v>
      </c>
      <c r="C40" s="80">
        <v>1.02570199213456</v>
      </c>
      <c r="D40" s="80">
        <v>1.11893779279246</v>
      </c>
      <c r="E40" s="80">
        <v>1.2433791210434597</v>
      </c>
      <c r="F40" s="80">
        <v>0.97672328633555061</v>
      </c>
      <c r="G40" s="37"/>
      <c r="H40" s="80">
        <v>0.85415010399150193</v>
      </c>
      <c r="I40" s="112"/>
      <c r="J40" s="82">
        <v>-0.16725314902240387</v>
      </c>
      <c r="K40"/>
    </row>
    <row r="41" spans="1:11" x14ac:dyDescent="0.25">
      <c r="A41" s="33"/>
      <c r="B41" s="74" t="s">
        <v>155</v>
      </c>
      <c r="C41" s="80">
        <v>85.226972894342111</v>
      </c>
      <c r="D41" s="80">
        <v>80.340817164459878</v>
      </c>
      <c r="E41" s="80">
        <v>55.051510239149025</v>
      </c>
      <c r="F41" s="80">
        <v>71.661845199295982</v>
      </c>
      <c r="G41" s="37"/>
      <c r="H41" s="80">
        <v>79.352041507205996</v>
      </c>
      <c r="I41" s="112"/>
      <c r="J41" s="82">
        <v>-6.8932770783955988E-2</v>
      </c>
      <c r="K41"/>
    </row>
    <row r="42" spans="1:11" x14ac:dyDescent="0.25">
      <c r="A42" s="33"/>
      <c r="B42" s="74" t="s">
        <v>10</v>
      </c>
      <c r="C42" s="80">
        <v>54.977187340105097</v>
      </c>
      <c r="D42" s="80">
        <v>67.264207903026914</v>
      </c>
      <c r="E42" s="80">
        <v>59.199210865725988</v>
      </c>
      <c r="F42" s="80">
        <v>59.839545733286997</v>
      </c>
      <c r="G42" s="37"/>
      <c r="H42" s="80">
        <v>60.398426084527799</v>
      </c>
      <c r="I42" s="112"/>
      <c r="J42" s="82">
        <v>9.8608877731145461E-2</v>
      </c>
    </row>
    <row r="43" spans="1:11" x14ac:dyDescent="0.25">
      <c r="A43"/>
      <c r="B43" s="74" t="s">
        <v>9</v>
      </c>
      <c r="C43" s="80">
        <v>123.344161995356</v>
      </c>
      <c r="D43" s="80">
        <v>103.48035511806201</v>
      </c>
      <c r="E43" s="80">
        <v>95.369564075602028</v>
      </c>
      <c r="F43" s="80">
        <v>103.23770068342196</v>
      </c>
      <c r="G43" s="37"/>
      <c r="H43" s="80">
        <v>141.56962671282801</v>
      </c>
      <c r="I43" s="112"/>
      <c r="J43" s="82">
        <v>0.14776106483384444</v>
      </c>
    </row>
    <row r="44" spans="1:11" x14ac:dyDescent="0.25">
      <c r="A44" s="33"/>
      <c r="B44" s="74" t="s">
        <v>204</v>
      </c>
      <c r="C44" s="80">
        <v>119.30613042734801</v>
      </c>
      <c r="D44" s="80">
        <v>126.268346619957</v>
      </c>
      <c r="E44" s="80">
        <v>99.303087031660965</v>
      </c>
      <c r="F44" s="80">
        <v>248.8642746870911</v>
      </c>
      <c r="G44" s="37"/>
      <c r="H44" s="80">
        <v>108.79136137824899</v>
      </c>
      <c r="I44" s="112"/>
      <c r="J44" s="82">
        <v>-8.8132680285880449E-2</v>
      </c>
    </row>
    <row r="45" spans="1:11" x14ac:dyDescent="0.25">
      <c r="A45"/>
      <c r="B45" s="74" t="s">
        <v>1</v>
      </c>
      <c r="C45" s="80" t="s">
        <v>136</v>
      </c>
      <c r="D45" s="80" t="s">
        <v>136</v>
      </c>
      <c r="E45" s="80" t="s">
        <v>136</v>
      </c>
      <c r="F45" s="80" t="s">
        <v>136</v>
      </c>
      <c r="G45" s="37"/>
      <c r="H45" s="80" t="s">
        <v>136</v>
      </c>
      <c r="I45" s="112"/>
      <c r="J45" s="80" t="s">
        <v>136</v>
      </c>
    </row>
    <row r="46" spans="1:11" x14ac:dyDescent="0.25">
      <c r="A46"/>
      <c r="B46" s="78" t="s">
        <v>3</v>
      </c>
      <c r="C46" s="79"/>
      <c r="D46" s="79"/>
      <c r="E46" s="79"/>
      <c r="F46" s="79"/>
      <c r="G46" s="37"/>
      <c r="H46" s="79"/>
      <c r="J46" s="79"/>
    </row>
    <row r="47" spans="1:11" x14ac:dyDescent="0.25">
      <c r="A47"/>
      <c r="B47" s="74" t="s">
        <v>0</v>
      </c>
      <c r="C47" s="80">
        <v>119.61247324374399</v>
      </c>
      <c r="D47" s="80">
        <v>112.089658948804</v>
      </c>
      <c r="E47" s="80">
        <v>117.57875618051503</v>
      </c>
      <c r="F47" s="80">
        <v>148.48301075751698</v>
      </c>
      <c r="G47" s="119"/>
      <c r="H47" s="80">
        <v>103.18856138269601</v>
      </c>
      <c r="I47" s="120"/>
      <c r="J47" s="82">
        <v>-0.13730935759165896</v>
      </c>
    </row>
    <row r="48" spans="1:11" x14ac:dyDescent="0.25">
      <c r="A48"/>
      <c r="B48" s="74" t="s">
        <v>8</v>
      </c>
      <c r="C48" s="80">
        <v>24.4345693602503</v>
      </c>
      <c r="D48" s="80">
        <v>24.425215863869596</v>
      </c>
      <c r="E48" s="80">
        <v>21.537792263886011</v>
      </c>
      <c r="F48" s="80">
        <v>26.595175004398598</v>
      </c>
      <c r="G48" s="119"/>
      <c r="H48" s="80">
        <v>28.796739747660901</v>
      </c>
      <c r="I48" s="120"/>
      <c r="J48" s="82">
        <v>0.17852454541338869</v>
      </c>
    </row>
    <row r="49" spans="1:10" x14ac:dyDescent="0.25">
      <c r="A49" s="33"/>
      <c r="B49" s="74" t="s">
        <v>7</v>
      </c>
      <c r="C49" s="80">
        <v>13.401260807514099</v>
      </c>
      <c r="D49" s="80">
        <v>32.1791968177671</v>
      </c>
      <c r="E49" s="80">
        <v>19.056262634625696</v>
      </c>
      <c r="F49" s="80">
        <v>14.006050534155008</v>
      </c>
      <c r="G49" s="119"/>
      <c r="H49" s="80">
        <v>23.981969172862101</v>
      </c>
      <c r="I49" s="120"/>
      <c r="J49" s="82">
        <v>0.78953081484807519</v>
      </c>
    </row>
    <row r="50" spans="1:10" x14ac:dyDescent="0.25">
      <c r="B50" s="74" t="s">
        <v>155</v>
      </c>
      <c r="C50" s="80">
        <v>-2.0216188680612599</v>
      </c>
      <c r="D50" s="80">
        <v>1.4639973603905569</v>
      </c>
      <c r="E50" s="80">
        <v>3.7661391828593831</v>
      </c>
      <c r="F50" s="80">
        <v>11.86315521390242</v>
      </c>
      <c r="G50" s="119"/>
      <c r="H50" s="80">
        <v>4.9528560768232204</v>
      </c>
      <c r="I50" s="120"/>
      <c r="J50" s="82" t="s">
        <v>136</v>
      </c>
    </row>
    <row r="51" spans="1:10" x14ac:dyDescent="0.25">
      <c r="A51" s="33"/>
      <c r="B51" s="74" t="s">
        <v>10</v>
      </c>
      <c r="C51" s="80">
        <v>10.4957755888638</v>
      </c>
      <c r="D51" s="80">
        <v>15.176559487141201</v>
      </c>
      <c r="E51" s="80">
        <v>12.472471723543695</v>
      </c>
      <c r="F51" s="80">
        <v>16.640214634259699</v>
      </c>
      <c r="G51" s="119"/>
      <c r="H51" s="80">
        <v>13.0539407027364</v>
      </c>
      <c r="I51" s="120"/>
      <c r="J51" s="82">
        <v>0.24373283252996153</v>
      </c>
    </row>
    <row r="52" spans="1:10" x14ac:dyDescent="0.25">
      <c r="A52" s="33"/>
      <c r="B52" s="74" t="s">
        <v>9</v>
      </c>
      <c r="C52" s="80">
        <v>13.294105330951201</v>
      </c>
      <c r="D52" s="80">
        <v>15.6265373440425</v>
      </c>
      <c r="E52" s="80">
        <v>12.980739511463696</v>
      </c>
      <c r="F52" s="80">
        <v>21.228706133119402</v>
      </c>
      <c r="G52" s="119"/>
      <c r="H52" s="80">
        <v>23.1474573306499</v>
      </c>
      <c r="I52" s="120"/>
      <c r="J52" s="82">
        <v>0.74118203176547914</v>
      </c>
    </row>
    <row r="53" spans="1:10" x14ac:dyDescent="0.25">
      <c r="A53"/>
      <c r="B53" s="74" t="s">
        <v>213</v>
      </c>
      <c r="C53" s="80">
        <v>51.464156202033301</v>
      </c>
      <c r="D53" s="80">
        <v>33.429605323015799</v>
      </c>
      <c r="E53" s="80">
        <v>17.171735664248899</v>
      </c>
      <c r="F53" s="80">
        <v>-44.563000584573402</v>
      </c>
      <c r="G53" s="119"/>
      <c r="H53" s="80">
        <v>-29.419716487789199</v>
      </c>
      <c r="I53" s="120"/>
      <c r="J53" s="82">
        <v>-1.5716545001203546</v>
      </c>
    </row>
    <row r="54" spans="1:10" x14ac:dyDescent="0.25">
      <c r="A54" s="33"/>
      <c r="B54" s="74" t="s">
        <v>1</v>
      </c>
      <c r="C54" s="80">
        <v>-3.9589081965085402</v>
      </c>
      <c r="D54" s="80">
        <v>-1.6107778417254099</v>
      </c>
      <c r="E54" s="80">
        <v>-79.972212707354842</v>
      </c>
      <c r="F54" s="80">
        <v>-2.4495734035422032</v>
      </c>
      <c r="G54" s="119"/>
      <c r="H54" s="80">
        <v>-11.9216690734726</v>
      </c>
      <c r="I54" s="120"/>
      <c r="J54" s="82" t="s">
        <v>136</v>
      </c>
    </row>
    <row r="55" spans="1:10" x14ac:dyDescent="0.25">
      <c r="A55"/>
      <c r="B55" s="74" t="s">
        <v>147</v>
      </c>
      <c r="C55" s="80">
        <v>-38.610724631017916</v>
      </c>
      <c r="D55" s="80">
        <v>-46.391302288939357</v>
      </c>
      <c r="E55" s="80">
        <v>-36.17852924942558</v>
      </c>
      <c r="F55" s="80">
        <v>-45.477564498363392</v>
      </c>
      <c r="G55" s="119"/>
      <c r="H55" s="80">
        <v>-28.985623468037744</v>
      </c>
      <c r="I55" s="120"/>
      <c r="J55" s="82">
        <v>0.24928569082714871</v>
      </c>
    </row>
    <row r="56" spans="1:10" x14ac:dyDescent="0.25">
      <c r="A56"/>
      <c r="B56" s="78" t="s">
        <v>4</v>
      </c>
      <c r="C56" s="79"/>
      <c r="D56" s="79"/>
      <c r="E56" s="79"/>
      <c r="F56" s="79"/>
      <c r="G56" s="120"/>
      <c r="H56" s="79"/>
      <c r="I56" s="120"/>
      <c r="J56" s="79"/>
    </row>
    <row r="57" spans="1:10" x14ac:dyDescent="0.25">
      <c r="A57"/>
      <c r="B57" s="74" t="s">
        <v>0</v>
      </c>
      <c r="C57" s="82">
        <v>0.92608175206134513</v>
      </c>
      <c r="D57" s="82">
        <v>0.95115907222582285</v>
      </c>
      <c r="E57" s="82">
        <v>0.93762542461062393</v>
      </c>
      <c r="F57" s="82">
        <v>0.95944286610228435</v>
      </c>
      <c r="G57" s="120"/>
      <c r="H57" s="82">
        <v>0.96525167809136059</v>
      </c>
      <c r="I57" s="120"/>
      <c r="J57" s="88">
        <v>3.9169926030015456</v>
      </c>
    </row>
    <row r="58" spans="1:10" x14ac:dyDescent="0.25">
      <c r="A58"/>
      <c r="B58" s="74" t="s">
        <v>8</v>
      </c>
      <c r="C58" s="82">
        <v>0.95409587116331451</v>
      </c>
      <c r="D58" s="82">
        <v>0.87643905428559843</v>
      </c>
      <c r="E58" s="82">
        <v>0.90017147404252429</v>
      </c>
      <c r="F58" s="82">
        <v>0.95710734838364897</v>
      </c>
      <c r="G58" s="120"/>
      <c r="H58" s="82">
        <v>0.95046682447824438</v>
      </c>
      <c r="I58" s="120"/>
      <c r="J58" s="88">
        <v>-0.36290466850701364</v>
      </c>
    </row>
    <row r="59" spans="1:10" x14ac:dyDescent="0.25">
      <c r="B59" s="74" t="s">
        <v>7</v>
      </c>
      <c r="C59" s="82">
        <v>0.99884830833627425</v>
      </c>
      <c r="D59" s="82">
        <v>1.0012300671182199</v>
      </c>
      <c r="E59" s="82">
        <v>0.99132746953930573</v>
      </c>
      <c r="F59" s="82">
        <v>1.0233031964276746</v>
      </c>
      <c r="G59" s="120"/>
      <c r="H59" s="82">
        <v>1.0170395745978036</v>
      </c>
      <c r="I59" s="120"/>
      <c r="J59" s="88">
        <v>1.8191266261529337</v>
      </c>
    </row>
    <row r="60" spans="1:10" x14ac:dyDescent="0.25">
      <c r="A60" s="33"/>
      <c r="B60" s="74" t="s">
        <v>155</v>
      </c>
      <c r="C60" s="82">
        <v>1.0854439941861458</v>
      </c>
      <c r="D60" s="82">
        <v>1.0721034869552608</v>
      </c>
      <c r="E60" s="82">
        <v>1.0490753295960904</v>
      </c>
      <c r="F60" s="82">
        <v>1.0358113889518463</v>
      </c>
      <c r="G60" s="120"/>
      <c r="H60" s="82">
        <v>1.0152650188042451</v>
      </c>
      <c r="I60" s="120"/>
      <c r="J60" s="88">
        <v>-7.0178975381900655</v>
      </c>
    </row>
    <row r="61" spans="1:10" x14ac:dyDescent="0.25">
      <c r="B61" s="74" t="s">
        <v>10</v>
      </c>
      <c r="C61" s="82">
        <v>0.95516234546880519</v>
      </c>
      <c r="D61" s="82">
        <v>0.95952079873139839</v>
      </c>
      <c r="E61" s="82">
        <v>1.0114647541118302</v>
      </c>
      <c r="F61" s="82">
        <v>1.0756512407366066</v>
      </c>
      <c r="G61" s="120"/>
      <c r="H61" s="82">
        <v>0.97314226740576282</v>
      </c>
      <c r="I61" s="120"/>
      <c r="J61" s="88">
        <v>1.7979921936957632</v>
      </c>
    </row>
    <row r="62" spans="1:10" x14ac:dyDescent="0.25">
      <c r="A62" s="33"/>
      <c r="B62" s="74" t="s">
        <v>9</v>
      </c>
      <c r="C62" s="82">
        <v>0.96210375412466953</v>
      </c>
      <c r="D62" s="82">
        <v>0.90086334390578937</v>
      </c>
      <c r="E62" s="82">
        <v>1.0160979206049512</v>
      </c>
      <c r="F62" s="82">
        <v>0.91306081829321695</v>
      </c>
      <c r="G62" s="120"/>
      <c r="H62" s="82">
        <v>0.90924701377985173</v>
      </c>
      <c r="I62" s="120"/>
      <c r="J62" s="88">
        <v>-5.2856740344817794</v>
      </c>
    </row>
    <row r="63" spans="1:10" x14ac:dyDescent="0.25">
      <c r="A63" s="33"/>
      <c r="B63" s="74" t="s">
        <v>213</v>
      </c>
      <c r="C63" s="82">
        <v>0.9222587108471596</v>
      </c>
      <c r="D63" s="82">
        <v>0.96590834066550113</v>
      </c>
      <c r="E63" s="82">
        <v>1.0053384595968236</v>
      </c>
      <c r="F63" s="82">
        <v>1.1413267387857644</v>
      </c>
      <c r="G63" s="120"/>
      <c r="H63" s="82">
        <v>1.0930413966793207</v>
      </c>
      <c r="I63" s="120"/>
      <c r="J63" s="88">
        <v>17.078268583216104</v>
      </c>
    </row>
    <row r="64" spans="1:10" x14ac:dyDescent="0.25">
      <c r="A64" s="33"/>
      <c r="B64" s="74" t="s">
        <v>1</v>
      </c>
      <c r="C64" s="82">
        <v>1.049391613400696</v>
      </c>
      <c r="D64" s="82">
        <v>1.0166893513335249</v>
      </c>
      <c r="E64" s="82">
        <v>1.0626878059102454</v>
      </c>
      <c r="F64" s="82">
        <v>1.0049463605757758</v>
      </c>
      <c r="G64" s="120"/>
      <c r="H64" s="82">
        <v>1.1018086381775094</v>
      </c>
      <c r="I64" s="120"/>
      <c r="J64" s="88">
        <v>5.2417024776813426</v>
      </c>
    </row>
    <row r="65" spans="1:10" x14ac:dyDescent="0.25">
      <c r="A65" s="33"/>
      <c r="B65" s="78" t="s">
        <v>6</v>
      </c>
      <c r="C65" s="79"/>
      <c r="D65" s="79"/>
      <c r="E65" s="79"/>
      <c r="F65" s="79"/>
      <c r="G65" s="120"/>
      <c r="H65" s="79"/>
      <c r="I65" s="120"/>
      <c r="J65" s="79"/>
    </row>
    <row r="66" spans="1:10" x14ac:dyDescent="0.25">
      <c r="A66"/>
      <c r="B66" s="74" t="s">
        <v>0</v>
      </c>
      <c r="C66" s="82">
        <v>0.71155189292652432</v>
      </c>
      <c r="D66" s="82">
        <v>0.73977382946348724</v>
      </c>
      <c r="E66" s="82">
        <v>0.7279549283427208</v>
      </c>
      <c r="F66" s="82">
        <v>0.74522996110925832</v>
      </c>
      <c r="G66" s="120"/>
      <c r="H66" s="82">
        <v>0.73694185949527446</v>
      </c>
      <c r="I66" s="120"/>
      <c r="J66" s="88">
        <v>2.5389966568750144</v>
      </c>
    </row>
    <row r="67" spans="1:10" x14ac:dyDescent="0.25">
      <c r="A67"/>
      <c r="B67" s="74" t="s">
        <v>8</v>
      </c>
      <c r="C67" s="82">
        <v>0.59536722310606482</v>
      </c>
      <c r="D67" s="82">
        <v>0.54610501125540045</v>
      </c>
      <c r="E67" s="82">
        <v>0.54110279659116789</v>
      </c>
      <c r="F67" s="82">
        <v>0.52044075818764701</v>
      </c>
      <c r="G67" s="120"/>
      <c r="H67" s="82">
        <v>0.6032610866794349</v>
      </c>
      <c r="I67" s="120"/>
      <c r="J67" s="88">
        <v>0.78938635733700746</v>
      </c>
    </row>
    <row r="68" spans="1:10" x14ac:dyDescent="0.25">
      <c r="A68"/>
      <c r="B68" s="74" t="s">
        <v>7</v>
      </c>
      <c r="C68" s="82">
        <v>0.71372863769049799</v>
      </c>
      <c r="D68" s="82">
        <v>0.71648947725315737</v>
      </c>
      <c r="E68" s="82">
        <v>0.70425054642831664</v>
      </c>
      <c r="F68" s="82">
        <v>0.7390522986843876</v>
      </c>
      <c r="G68" s="120"/>
      <c r="H68" s="82">
        <v>0.71772637239138481</v>
      </c>
      <c r="I68" s="120"/>
      <c r="J68" s="88">
        <v>0.39977347008868236</v>
      </c>
    </row>
    <row r="69" spans="1:10" x14ac:dyDescent="0.25">
      <c r="A69"/>
      <c r="B69" s="74" t="s">
        <v>155</v>
      </c>
      <c r="C69" s="82">
        <v>0.8159313628298881</v>
      </c>
      <c r="D69" s="82">
        <v>0.81146629403179127</v>
      </c>
      <c r="E69" s="82">
        <v>0.79948650625604156</v>
      </c>
      <c r="F69" s="82">
        <v>0.77287691179366824</v>
      </c>
      <c r="G69" s="120"/>
      <c r="H69" s="82">
        <v>0.76111134886416476</v>
      </c>
      <c r="I69" s="120"/>
      <c r="J69" s="88">
        <v>-5.4820013965723335</v>
      </c>
    </row>
    <row r="70" spans="1:10" x14ac:dyDescent="0.25">
      <c r="A70" s="33"/>
      <c r="B70" s="74" t="s">
        <v>10</v>
      </c>
      <c r="C70" s="82">
        <v>0.60576488775347759</v>
      </c>
      <c r="D70" s="82">
        <v>0.60766786464449352</v>
      </c>
      <c r="E70" s="82">
        <v>0.64157516177194029</v>
      </c>
      <c r="F70" s="82">
        <v>0.6742202821033304</v>
      </c>
      <c r="G70" s="120"/>
      <c r="H70" s="82">
        <v>0.61851522681922821</v>
      </c>
      <c r="I70" s="120"/>
      <c r="J70" s="88">
        <v>1.2750339065750627</v>
      </c>
    </row>
    <row r="71" spans="1:10" x14ac:dyDescent="0.25">
      <c r="B71" s="74" t="s">
        <v>9</v>
      </c>
      <c r="C71" s="82">
        <v>0.64884389188250691</v>
      </c>
      <c r="D71" s="82">
        <v>0.59771825290047564</v>
      </c>
      <c r="E71" s="82">
        <v>0.69818182232611814</v>
      </c>
      <c r="F71" s="82">
        <v>0.60005683684467848</v>
      </c>
      <c r="G71" s="120"/>
      <c r="H71" s="82">
        <v>0.61696160736054872</v>
      </c>
      <c r="I71" s="120"/>
      <c r="J71" s="88">
        <v>-3.1882284521958182</v>
      </c>
    </row>
    <row r="72" spans="1:10" x14ac:dyDescent="0.25">
      <c r="A72" s="33"/>
      <c r="B72" s="74" t="s">
        <v>213</v>
      </c>
      <c r="C72" s="82">
        <v>0.61589770595797977</v>
      </c>
      <c r="D72" s="82">
        <v>0.64707278574419824</v>
      </c>
      <c r="E72" s="82">
        <v>0.6972323078626147</v>
      </c>
      <c r="F72" s="82">
        <v>0.85319035732771287</v>
      </c>
      <c r="G72" s="120"/>
      <c r="H72" s="82">
        <v>0.75918216507924952</v>
      </c>
      <c r="I72" s="120"/>
      <c r="J72" s="88">
        <v>14.328445912126975</v>
      </c>
    </row>
    <row r="73" spans="1:10" x14ac:dyDescent="0.25">
      <c r="A73"/>
      <c r="B73" s="74" t="s">
        <v>1</v>
      </c>
      <c r="C73" s="82">
        <v>0.64387420677250284</v>
      </c>
      <c r="D73" s="82">
        <v>0.58172731802999</v>
      </c>
      <c r="E73" s="82">
        <v>0.64550547834472527</v>
      </c>
      <c r="F73" s="82">
        <v>0.6178519710959961</v>
      </c>
      <c r="G73" s="120"/>
      <c r="H73" s="82">
        <v>0.67045343275918345</v>
      </c>
      <c r="I73" s="120"/>
      <c r="J73" s="88">
        <v>2.657922598668061</v>
      </c>
    </row>
    <row r="74" spans="1:10" x14ac:dyDescent="0.25">
      <c r="A74" s="33"/>
      <c r="B74" s="78" t="s">
        <v>5</v>
      </c>
      <c r="C74" s="79"/>
      <c r="D74" s="79"/>
      <c r="E74" s="79"/>
      <c r="F74" s="79"/>
      <c r="G74" s="120"/>
      <c r="H74" s="79"/>
      <c r="I74" s="120"/>
      <c r="J74" s="79"/>
    </row>
    <row r="75" spans="1:10" x14ac:dyDescent="0.25">
      <c r="A75" s="33"/>
      <c r="B75" s="74" t="s">
        <v>0</v>
      </c>
      <c r="C75" s="82">
        <v>0.21452985913482081</v>
      </c>
      <c r="D75" s="82">
        <v>0.21138524276233564</v>
      </c>
      <c r="E75" s="82">
        <v>0.20967049626790307</v>
      </c>
      <c r="F75" s="82">
        <v>0.21421290499302603</v>
      </c>
      <c r="G75" s="120"/>
      <c r="H75" s="82">
        <v>0.22830981859608609</v>
      </c>
      <c r="I75" s="120"/>
      <c r="J75" s="88">
        <v>1.3779959461265285</v>
      </c>
    </row>
    <row r="76" spans="1:10" x14ac:dyDescent="0.25">
      <c r="A76"/>
      <c r="B76" s="74" t="s">
        <v>8</v>
      </c>
      <c r="C76" s="82">
        <v>0.35872864805724969</v>
      </c>
      <c r="D76" s="82">
        <v>0.33033404303019798</v>
      </c>
      <c r="E76" s="82">
        <v>0.3590686774513564</v>
      </c>
      <c r="F76" s="82">
        <v>0.4366665901960019</v>
      </c>
      <c r="G76" s="120"/>
      <c r="H76" s="82">
        <v>0.34720573779880942</v>
      </c>
      <c r="I76" s="120"/>
      <c r="J76" s="88">
        <v>-1.1522910258440267</v>
      </c>
    </row>
    <row r="77" spans="1:10" x14ac:dyDescent="0.25">
      <c r="A77"/>
      <c r="B77" s="74" t="s">
        <v>7</v>
      </c>
      <c r="C77" s="82">
        <v>0.28511967064577631</v>
      </c>
      <c r="D77" s="82">
        <v>0.28474058986506257</v>
      </c>
      <c r="E77" s="82">
        <v>0.28707692311098915</v>
      </c>
      <c r="F77" s="82">
        <v>0.28425089774328699</v>
      </c>
      <c r="G77" s="120"/>
      <c r="H77" s="82">
        <v>0.29931320220641883</v>
      </c>
      <c r="I77" s="120"/>
      <c r="J77" s="88">
        <v>1.4193531560642514</v>
      </c>
    </row>
    <row r="78" spans="1:10" x14ac:dyDescent="0.25">
      <c r="A78"/>
      <c r="B78" s="74" t="s">
        <v>155</v>
      </c>
      <c r="C78" s="82">
        <v>0.26951263135625769</v>
      </c>
      <c r="D78" s="82">
        <v>0.26063719292346954</v>
      </c>
      <c r="E78" s="82">
        <v>0.24958882334004875</v>
      </c>
      <c r="F78" s="82">
        <v>0.26293447715817808</v>
      </c>
      <c r="G78" s="120"/>
      <c r="H78" s="82">
        <v>0.25415366994008043</v>
      </c>
      <c r="I78" s="120"/>
      <c r="J78" s="88">
        <v>-1.5358961416177264</v>
      </c>
    </row>
    <row r="79" spans="1:10" x14ac:dyDescent="0.25">
      <c r="A79"/>
      <c r="B79" s="74" t="s">
        <v>10</v>
      </c>
      <c r="C79" s="82">
        <v>0.34939745771532754</v>
      </c>
      <c r="D79" s="82">
        <v>0.35185293408690488</v>
      </c>
      <c r="E79" s="82">
        <v>0.36988959233988988</v>
      </c>
      <c r="F79" s="82">
        <v>0.4014309586332761</v>
      </c>
      <c r="G79" s="120"/>
      <c r="H79" s="82">
        <v>0.35462704058653455</v>
      </c>
      <c r="I79" s="120"/>
      <c r="J79" s="88">
        <v>0.52295828712070058</v>
      </c>
    </row>
    <row r="80" spans="1:10" x14ac:dyDescent="0.25">
      <c r="A80" s="33"/>
      <c r="B80" s="74" t="s">
        <v>9</v>
      </c>
      <c r="C80" s="82">
        <v>0.31325986224216268</v>
      </c>
      <c r="D80" s="82">
        <v>0.30314509100531378</v>
      </c>
      <c r="E80" s="82">
        <v>0.31791609827883305</v>
      </c>
      <c r="F80" s="82">
        <v>0.31300398144853847</v>
      </c>
      <c r="G80" s="120"/>
      <c r="H80" s="82">
        <v>0.29228540641930301</v>
      </c>
      <c r="I80" s="120"/>
      <c r="J80" s="88">
        <v>-2.0974455822859674</v>
      </c>
    </row>
    <row r="81" spans="1:10" x14ac:dyDescent="0.25">
      <c r="B81" s="74" t="s">
        <v>213</v>
      </c>
      <c r="C81" s="82">
        <v>0.30636100488917989</v>
      </c>
      <c r="D81" s="82">
        <v>0.31883555492130289</v>
      </c>
      <c r="E81" s="82">
        <v>0.30810615173420891</v>
      </c>
      <c r="F81" s="82">
        <v>0.28813638145805165</v>
      </c>
      <c r="G81" s="120"/>
      <c r="H81" s="82">
        <v>0.33385923160007114</v>
      </c>
      <c r="I81" s="120"/>
      <c r="J81" s="88">
        <v>2.7498226710891247</v>
      </c>
    </row>
    <row r="82" spans="1:10" x14ac:dyDescent="0.25">
      <c r="A82" s="33"/>
      <c r="B82" s="89" t="s">
        <v>1</v>
      </c>
      <c r="C82" s="91">
        <v>0.40551740662819313</v>
      </c>
      <c r="D82" s="91">
        <v>0.434962033303535</v>
      </c>
      <c r="E82" s="91">
        <v>0.41718232756552004</v>
      </c>
      <c r="F82" s="91">
        <v>0.3870943894797797</v>
      </c>
      <c r="G82" s="120"/>
      <c r="H82" s="91">
        <v>0.43135520541832595</v>
      </c>
      <c r="I82" s="120"/>
      <c r="J82" s="121">
        <v>2.5837798790132815</v>
      </c>
    </row>
    <row r="83" spans="1:10" x14ac:dyDescent="0.25"/>
    <row r="84" spans="1:10" x14ac:dyDescent="0.25"/>
    <row r="85" spans="1:10" x14ac:dyDescent="0.25">
      <c r="B85" s="29"/>
    </row>
    <row r="86" spans="1:10" x14ac:dyDescent="0.25"/>
    <row r="87" spans="1:10" x14ac:dyDescent="0.25"/>
    <row r="88" spans="1:10" x14ac:dyDescent="0.25"/>
    <row r="89" spans="1:10" x14ac:dyDescent="0.25"/>
    <row r="90" spans="1:10" x14ac:dyDescent="0.25"/>
    <row r="91" spans="1:10" x14ac:dyDescent="0.25"/>
    <row r="92" spans="1:10" x14ac:dyDescent="0.25"/>
  </sheetData>
  <dataConsolidate/>
  <mergeCells count="1">
    <mergeCell ref="J7:J8"/>
  </mergeCells>
  <pageMargins left="0.52" right="0.31" top="0.98425196850393704" bottom="0.98425196850393704" header="0" footer="0"/>
  <pageSetup paperSize="9" scale="3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F77"/>
  <sheetViews>
    <sheetView showGridLines="0" showRowColHeaders="0" topLeftCell="A21" zoomScale="60" zoomScaleNormal="60" workbookViewId="0">
      <selection activeCell="T4" sqref="T4"/>
    </sheetView>
  </sheetViews>
  <sheetFormatPr baseColWidth="10" defaultColWidth="0" defaultRowHeight="15" customHeight="1" zeroHeight="1" x14ac:dyDescent="0.25"/>
  <cols>
    <col min="1" max="1" width="11.140625" customWidth="1"/>
    <col min="2" max="2" width="66.7109375" customWidth="1"/>
    <col min="3" max="4" width="15.7109375" customWidth="1"/>
    <col min="5" max="5" width="17" bestFit="1" customWidth="1"/>
    <col min="6" max="6" width="15.7109375" customWidth="1"/>
    <col min="7" max="7" width="1.7109375" customWidth="1"/>
    <col min="8" max="8" width="15.7109375" customWidth="1"/>
    <col min="9" max="9" width="1.7109375" customWidth="1"/>
    <col min="10" max="10" width="17" bestFit="1" customWidth="1"/>
    <col min="11" max="11" width="2.85546875" customWidth="1"/>
    <col min="12" max="13" width="15.7109375" customWidth="1"/>
    <col min="14" max="14" width="17" bestFit="1" customWidth="1"/>
    <col min="15" max="15" width="15.7109375" customWidth="1"/>
    <col min="16" max="16" width="1.7109375" customWidth="1"/>
    <col min="17" max="17" width="15.7109375" customWidth="1"/>
    <col min="18" max="18" width="1.7109375" customWidth="1"/>
    <col min="19" max="19" width="16.85546875" bestFit="1" customWidth="1"/>
    <col min="20" max="20" width="11.42578125" customWidth="1"/>
    <col min="21" max="32" width="0" hidden="1" customWidth="1"/>
    <col min="33" max="16384" width="11.42578125" hidden="1"/>
  </cols>
  <sheetData>
    <row r="1" spans="1:20" ht="15.75" x14ac:dyDescent="0.3">
      <c r="A1" s="33"/>
      <c r="B1" s="2"/>
      <c r="C1" s="2"/>
      <c r="D1" s="2"/>
      <c r="E1" s="2"/>
      <c r="F1" s="2"/>
      <c r="G1" s="2"/>
      <c r="H1" s="2"/>
      <c r="I1" s="2"/>
    </row>
    <row r="2" spans="1:20" ht="49.5" customHeight="1" x14ac:dyDescent="0.25">
      <c r="B2" s="30" t="str">
        <f>+Index!B15</f>
        <v>Premiums and attributable result by Country</v>
      </c>
      <c r="C2" s="31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20" x14ac:dyDescent="0.25"/>
    <row r="4" spans="1:20" x14ac:dyDescent="0.25"/>
    <row r="5" spans="1:20" x14ac:dyDescent="0.25"/>
    <row r="6" spans="1:20" ht="3.75" customHeight="1" x14ac:dyDescent="0.25"/>
    <row r="7" spans="1:20" x14ac:dyDescent="0.25">
      <c r="C7" s="102"/>
      <c r="D7" s="102"/>
      <c r="E7" s="102"/>
      <c r="F7" s="102"/>
      <c r="G7" s="102"/>
      <c r="H7" s="102"/>
      <c r="I7" s="102"/>
      <c r="J7" s="102"/>
      <c r="L7" s="102"/>
      <c r="M7" s="102"/>
      <c r="N7" s="102"/>
      <c r="O7" s="102"/>
      <c r="P7" s="102"/>
      <c r="Q7" s="102"/>
      <c r="R7" s="102"/>
      <c r="S7" s="102"/>
    </row>
    <row r="8" spans="1:20" ht="15.75" x14ac:dyDescent="0.25">
      <c r="C8" s="83" t="s">
        <v>177</v>
      </c>
      <c r="D8" s="84"/>
      <c r="E8" s="84"/>
      <c r="F8" s="85"/>
      <c r="G8" s="86"/>
      <c r="H8" s="84"/>
      <c r="I8" s="84"/>
      <c r="J8" s="85"/>
      <c r="K8" s="34"/>
      <c r="L8" s="83" t="s">
        <v>148</v>
      </c>
      <c r="M8" s="84"/>
      <c r="N8" s="84"/>
      <c r="O8" s="85"/>
      <c r="P8" s="86"/>
      <c r="Q8" s="84"/>
      <c r="R8" s="84"/>
      <c r="S8" s="85"/>
    </row>
    <row r="9" spans="1:20" ht="39.75" customHeight="1" x14ac:dyDescent="0.25">
      <c r="B9" s="101" t="s">
        <v>165</v>
      </c>
      <c r="C9" s="83">
        <v>2019</v>
      </c>
      <c r="D9" s="84"/>
      <c r="E9" s="84"/>
      <c r="F9" s="85"/>
      <c r="G9" s="37"/>
      <c r="H9" s="83">
        <v>2020</v>
      </c>
      <c r="I9" s="87"/>
      <c r="J9" s="117" t="s">
        <v>214</v>
      </c>
      <c r="K9" s="34"/>
      <c r="L9" s="103">
        <v>2019</v>
      </c>
      <c r="M9" s="84"/>
      <c r="N9" s="84"/>
      <c r="O9" s="85"/>
      <c r="P9" s="37"/>
      <c r="Q9" s="86">
        <v>2020</v>
      </c>
      <c r="R9" s="87"/>
      <c r="S9" s="117" t="s">
        <v>212</v>
      </c>
    </row>
    <row r="10" spans="1:20" ht="15.75" x14ac:dyDescent="0.25">
      <c r="B10" s="70" t="s">
        <v>141</v>
      </c>
      <c r="C10" s="72" t="s">
        <v>178</v>
      </c>
      <c r="D10" s="72" t="s">
        <v>179</v>
      </c>
      <c r="E10" s="72" t="s">
        <v>180</v>
      </c>
      <c r="F10" s="72" t="s">
        <v>181</v>
      </c>
      <c r="G10" s="37"/>
      <c r="H10" s="111" t="s">
        <v>178</v>
      </c>
      <c r="I10" s="37"/>
      <c r="J10" s="118"/>
      <c r="K10" s="34"/>
      <c r="L10" s="104" t="s">
        <v>178</v>
      </c>
      <c r="M10" s="72" t="s">
        <v>179</v>
      </c>
      <c r="N10" s="72" t="s">
        <v>180</v>
      </c>
      <c r="O10" s="72" t="s">
        <v>181</v>
      </c>
      <c r="P10" s="37"/>
      <c r="Q10" s="72" t="s">
        <v>178</v>
      </c>
      <c r="R10" s="37"/>
      <c r="S10" s="118"/>
    </row>
    <row r="11" spans="1:20" ht="15.75" x14ac:dyDescent="0.25">
      <c r="B11" s="95"/>
      <c r="C11" s="96"/>
      <c r="D11" s="97"/>
      <c r="E11" s="96"/>
      <c r="F11" s="96"/>
      <c r="H11" s="96"/>
      <c r="I11" s="97"/>
      <c r="J11" s="96"/>
      <c r="K11" s="97"/>
      <c r="L11" s="96"/>
      <c r="N11" s="96"/>
      <c r="O11" s="96"/>
      <c r="P11" s="97"/>
      <c r="Q11" s="96"/>
      <c r="R11" s="97"/>
      <c r="S11" s="96"/>
      <c r="T11" s="97"/>
    </row>
    <row r="12" spans="1:20" ht="15.75" x14ac:dyDescent="0.25">
      <c r="B12" s="78" t="s">
        <v>0</v>
      </c>
      <c r="C12" s="98">
        <v>2525.4115987499999</v>
      </c>
      <c r="D12" s="98">
        <v>4337.3963904600005</v>
      </c>
      <c r="E12" s="98">
        <v>5962.5538623700004</v>
      </c>
      <c r="F12" s="98">
        <v>7717.7618718800004</v>
      </c>
      <c r="G12" s="87"/>
      <c r="H12" s="98">
        <v>2415.2337807499998</v>
      </c>
      <c r="I12" s="87"/>
      <c r="J12" s="100">
        <v>-4.3627667685748613E-2</v>
      </c>
      <c r="K12" s="35"/>
      <c r="L12" s="98">
        <v>2525.4115987499999</v>
      </c>
      <c r="M12" s="98">
        <v>1811.9847917100005</v>
      </c>
      <c r="N12" s="98">
        <v>1625.1574719099999</v>
      </c>
      <c r="O12" s="98">
        <v>1755.20800951</v>
      </c>
      <c r="P12" s="87"/>
      <c r="Q12" s="98">
        <v>2415.2337807499998</v>
      </c>
      <c r="R12" s="87"/>
      <c r="S12" s="100">
        <v>-4.3627667685748613E-2</v>
      </c>
    </row>
    <row r="13" spans="1:20" ht="15.75" x14ac:dyDescent="0.25">
      <c r="B13" s="74" t="s">
        <v>166</v>
      </c>
      <c r="C13" s="80">
        <v>2491.8969086299999</v>
      </c>
      <c r="D13" s="80">
        <v>4270.7066528400001</v>
      </c>
      <c r="E13" s="80">
        <v>5862.22620637</v>
      </c>
      <c r="F13" s="80">
        <v>7582.3446056700004</v>
      </c>
      <c r="G13" s="35"/>
      <c r="H13" s="80">
        <v>2384.5179495899997</v>
      </c>
      <c r="I13" s="35"/>
      <c r="J13" s="82">
        <v>-4.3091252558692394E-2</v>
      </c>
      <c r="K13" s="35"/>
      <c r="L13" s="80">
        <v>2491.8969086299999</v>
      </c>
      <c r="M13" s="80">
        <v>1778.8097442100002</v>
      </c>
      <c r="N13" s="80">
        <v>1591.5195535299999</v>
      </c>
      <c r="O13" s="80">
        <v>1720.1183993000004</v>
      </c>
      <c r="P13" s="35"/>
      <c r="Q13" s="80">
        <v>2384.5179495899997</v>
      </c>
      <c r="R13" s="35"/>
      <c r="S13" s="82">
        <v>-4.3091252558692394E-2</v>
      </c>
    </row>
    <row r="14" spans="1:20" ht="15.75" x14ac:dyDescent="0.25">
      <c r="B14" s="74" t="s">
        <v>157</v>
      </c>
      <c r="C14" s="80">
        <v>33.514690119999997</v>
      </c>
      <c r="D14" s="80">
        <v>66.689737620000002</v>
      </c>
      <c r="E14" s="80">
        <v>100.327656</v>
      </c>
      <c r="F14" s="80">
        <v>135.41726621000001</v>
      </c>
      <c r="G14" s="35"/>
      <c r="H14" s="80">
        <v>30.71583116</v>
      </c>
      <c r="I14" s="35"/>
      <c r="J14" s="82">
        <v>-8.3511407981951447E-2</v>
      </c>
      <c r="K14" s="35"/>
      <c r="L14" s="80">
        <v>33.514690119999997</v>
      </c>
      <c r="M14" s="80">
        <v>33.175047500000005</v>
      </c>
      <c r="N14" s="80">
        <v>33.637918380000002</v>
      </c>
      <c r="O14" s="80">
        <v>35.089610210000004</v>
      </c>
      <c r="P14" s="35"/>
      <c r="Q14" s="80">
        <v>30.71583116</v>
      </c>
      <c r="R14" s="35"/>
      <c r="S14" s="82">
        <v>-8.3511407981951447E-2</v>
      </c>
    </row>
    <row r="15" spans="1:20" ht="15.75" x14ac:dyDescent="0.25">
      <c r="B15" s="92"/>
      <c r="C15" s="44"/>
      <c r="D15" s="44"/>
      <c r="E15" s="44"/>
      <c r="F15" s="44"/>
      <c r="G15" s="35"/>
      <c r="H15" s="44"/>
      <c r="I15" s="35"/>
      <c r="J15" s="93"/>
      <c r="K15" s="35"/>
      <c r="L15" s="44"/>
      <c r="M15" s="44"/>
      <c r="N15" s="44"/>
      <c r="O15" s="44"/>
      <c r="P15" s="35"/>
      <c r="Q15" s="44"/>
      <c r="R15" s="35"/>
      <c r="S15" s="93"/>
    </row>
    <row r="16" spans="1:20" ht="15.75" x14ac:dyDescent="0.25">
      <c r="B16" s="78" t="s">
        <v>8</v>
      </c>
      <c r="C16" s="98">
        <v>966.81503670643099</v>
      </c>
      <c r="D16" s="98">
        <v>2056.2434746384201</v>
      </c>
      <c r="E16" s="98">
        <v>3100.3067928550604</v>
      </c>
      <c r="F16" s="98">
        <v>3977.51226744311</v>
      </c>
      <c r="G16" s="87"/>
      <c r="H16" s="98">
        <v>837.99604633857996</v>
      </c>
      <c r="I16" s="87"/>
      <c r="J16" s="100">
        <v>-0.13324057392268954</v>
      </c>
      <c r="K16" s="35"/>
      <c r="L16" s="98">
        <v>966.81503670643099</v>
      </c>
      <c r="M16" s="98">
        <v>1089.4284379319893</v>
      </c>
      <c r="N16" s="98">
        <v>1044.0633182166403</v>
      </c>
      <c r="O16" s="98">
        <v>877.20547458804958</v>
      </c>
      <c r="P16" s="87"/>
      <c r="Q16" s="98">
        <v>837.99604633857996</v>
      </c>
      <c r="R16" s="87"/>
      <c r="S16" s="100">
        <v>-0.13324057392268954</v>
      </c>
    </row>
    <row r="17" spans="2:19" ht="15.75" x14ac:dyDescent="0.25">
      <c r="B17" s="94"/>
      <c r="C17" s="44"/>
      <c r="D17" s="44"/>
      <c r="E17" s="44"/>
      <c r="F17" s="44"/>
      <c r="G17" s="35"/>
      <c r="H17" s="44"/>
      <c r="I17" s="35"/>
      <c r="J17" s="93"/>
      <c r="K17" s="35"/>
      <c r="L17" s="44"/>
      <c r="M17" s="44"/>
      <c r="N17" s="44"/>
      <c r="O17" s="44"/>
      <c r="P17" s="35"/>
      <c r="Q17" s="44"/>
      <c r="R17" s="35"/>
      <c r="S17" s="93"/>
    </row>
    <row r="18" spans="2:19" ht="15.75" x14ac:dyDescent="0.25">
      <c r="B18" s="78" t="s">
        <v>9</v>
      </c>
      <c r="C18" s="98">
        <v>404.00637473393402</v>
      </c>
      <c r="D18" s="98">
        <v>1252.11200563033</v>
      </c>
      <c r="E18" s="98">
        <v>1570.54656281239</v>
      </c>
      <c r="F18" s="98">
        <v>1973.09639264164</v>
      </c>
      <c r="G18" s="87"/>
      <c r="H18" s="98">
        <v>484.21499051384598</v>
      </c>
      <c r="I18" s="87"/>
      <c r="J18" s="100">
        <v>0.19853304501131905</v>
      </c>
      <c r="K18" s="35"/>
      <c r="L18" s="98">
        <v>404.00637473393402</v>
      </c>
      <c r="M18" s="98">
        <v>848.10563089639595</v>
      </c>
      <c r="N18" s="98">
        <v>318.43455718205996</v>
      </c>
      <c r="O18" s="98">
        <v>402.54982982925003</v>
      </c>
      <c r="P18" s="87"/>
      <c r="Q18" s="98">
        <v>484.21499051384598</v>
      </c>
      <c r="R18" s="87"/>
      <c r="S18" s="100">
        <v>0.19853304501131905</v>
      </c>
    </row>
    <row r="19" spans="2:19" ht="15.75" x14ac:dyDescent="0.25">
      <c r="B19" s="74" t="s">
        <v>167</v>
      </c>
      <c r="C19" s="80">
        <v>245.10480854739498</v>
      </c>
      <c r="D19" s="80">
        <v>935.89166094305904</v>
      </c>
      <c r="E19" s="80">
        <v>1099.0995021500598</v>
      </c>
      <c r="F19" s="80">
        <v>1324.7628072635</v>
      </c>
      <c r="G19" s="35"/>
      <c r="H19" s="80">
        <v>258.39766766509803</v>
      </c>
      <c r="I19" s="35"/>
      <c r="J19" s="82">
        <v>5.4233367335723467E-2</v>
      </c>
      <c r="K19" s="35"/>
      <c r="L19" s="80">
        <v>245.10480854739498</v>
      </c>
      <c r="M19" s="80">
        <v>690.78685239566403</v>
      </c>
      <c r="N19" s="80">
        <v>163.2078412070008</v>
      </c>
      <c r="O19" s="80">
        <v>225.66330511344017</v>
      </c>
      <c r="P19" s="35"/>
      <c r="Q19" s="80">
        <v>258.39766766509803</v>
      </c>
      <c r="R19" s="35"/>
      <c r="S19" s="82">
        <v>5.4233367335723467E-2</v>
      </c>
    </row>
    <row r="20" spans="2:19" ht="15.75" x14ac:dyDescent="0.25">
      <c r="B20" s="74" t="s">
        <v>168</v>
      </c>
      <c r="C20" s="80">
        <v>52.138990051064198</v>
      </c>
      <c r="D20" s="80">
        <v>102.68738634445199</v>
      </c>
      <c r="E20" s="80">
        <v>155.09051212377702</v>
      </c>
      <c r="F20" s="80">
        <v>223.03488179847798</v>
      </c>
      <c r="G20" s="35"/>
      <c r="H20" s="80">
        <v>58.482390154339804</v>
      </c>
      <c r="I20" s="35"/>
      <c r="J20" s="82">
        <v>0.1216632715183583</v>
      </c>
      <c r="K20" s="35"/>
      <c r="L20" s="80">
        <v>52.138990051064198</v>
      </c>
      <c r="M20" s="80">
        <v>50.548396293387796</v>
      </c>
      <c r="N20" s="80">
        <v>52.403125779325023</v>
      </c>
      <c r="O20" s="80">
        <v>67.944369674700965</v>
      </c>
      <c r="P20" s="35"/>
      <c r="Q20" s="80">
        <v>58.482390154339804</v>
      </c>
      <c r="R20" s="35"/>
      <c r="S20" s="82">
        <v>0.1216632715183583</v>
      </c>
    </row>
    <row r="21" spans="2:19" ht="15.75" x14ac:dyDescent="0.25">
      <c r="B21" s="74" t="s">
        <v>169</v>
      </c>
      <c r="C21" s="80">
        <v>37.894981141195103</v>
      </c>
      <c r="D21" s="80">
        <v>77.728674306547603</v>
      </c>
      <c r="E21" s="80">
        <v>109.110637303072</v>
      </c>
      <c r="F21" s="80">
        <v>149.37798507339002</v>
      </c>
      <c r="G21" s="35"/>
      <c r="H21" s="80">
        <v>94.109148009227397</v>
      </c>
      <c r="I21" s="35"/>
      <c r="J21" s="82">
        <v>1.4834198401783254</v>
      </c>
      <c r="K21" s="35"/>
      <c r="L21" s="80">
        <v>37.894981141195103</v>
      </c>
      <c r="M21" s="80">
        <v>39.8336931653525</v>
      </c>
      <c r="N21" s="80">
        <v>31.381962996524393</v>
      </c>
      <c r="O21" s="80">
        <v>40.267347770318025</v>
      </c>
      <c r="P21" s="35"/>
      <c r="Q21" s="80">
        <v>94.109148009227397</v>
      </c>
      <c r="R21" s="35"/>
      <c r="S21" s="82">
        <v>1.4834198401783254</v>
      </c>
    </row>
    <row r="22" spans="2:19" ht="15.75" x14ac:dyDescent="0.25">
      <c r="B22" s="74" t="s">
        <v>158</v>
      </c>
      <c r="C22" s="80">
        <v>25.325740805497698</v>
      </c>
      <c r="D22" s="80">
        <v>42.853879063747996</v>
      </c>
      <c r="E22" s="80">
        <v>62.309417199867603</v>
      </c>
      <c r="F22" s="80">
        <v>79.049697109331589</v>
      </c>
      <c r="G22" s="35"/>
      <c r="H22" s="80">
        <v>26.866127546100401</v>
      </c>
      <c r="I22" s="35"/>
      <c r="J22" s="82">
        <v>6.0822968711277195E-2</v>
      </c>
      <c r="K22" s="35"/>
      <c r="L22" s="80">
        <v>25.325740805497698</v>
      </c>
      <c r="M22" s="80">
        <v>17.528138258250298</v>
      </c>
      <c r="N22" s="80">
        <v>19.455538136119607</v>
      </c>
      <c r="O22" s="80">
        <v>16.740279909463986</v>
      </c>
      <c r="P22" s="35"/>
      <c r="Q22" s="80">
        <v>26.866127546100401</v>
      </c>
      <c r="R22" s="35"/>
      <c r="S22" s="82">
        <v>6.0822968711277195E-2</v>
      </c>
    </row>
    <row r="23" spans="2:19" ht="15.75" x14ac:dyDescent="0.25">
      <c r="B23" s="94"/>
      <c r="C23" s="44"/>
      <c r="D23" s="44"/>
      <c r="E23" s="44"/>
      <c r="F23" s="44"/>
      <c r="G23" s="35"/>
      <c r="H23" s="44"/>
      <c r="I23" s="35"/>
      <c r="J23" s="93"/>
      <c r="K23" s="35"/>
      <c r="L23" s="44"/>
      <c r="M23" s="44"/>
      <c r="N23" s="44"/>
      <c r="O23" s="44"/>
      <c r="P23" s="35"/>
      <c r="Q23" s="44"/>
      <c r="R23" s="35"/>
      <c r="S23" s="93"/>
    </row>
    <row r="24" spans="2:19" ht="15.75" x14ac:dyDescent="0.25">
      <c r="B24" s="78" t="s">
        <v>10</v>
      </c>
      <c r="C24" s="98">
        <v>397.73711805997897</v>
      </c>
      <c r="D24" s="98">
        <v>807.34347967783697</v>
      </c>
      <c r="E24" s="98">
        <v>1190.34958272271</v>
      </c>
      <c r="F24" s="98">
        <v>1596.7114857855299</v>
      </c>
      <c r="G24" s="87"/>
      <c r="H24" s="98">
        <v>371.12094665900702</v>
      </c>
      <c r="I24" s="87"/>
      <c r="J24" s="100">
        <v>-6.6919003010823389E-2</v>
      </c>
      <c r="K24" s="35"/>
      <c r="L24" s="98">
        <v>397.73711805997897</v>
      </c>
      <c r="M24" s="98">
        <v>409.606361617858</v>
      </c>
      <c r="N24" s="98">
        <v>383.00610304487304</v>
      </c>
      <c r="O24" s="98">
        <v>406.36190306281992</v>
      </c>
      <c r="P24" s="87"/>
      <c r="Q24" s="98">
        <v>371.12094665900702</v>
      </c>
      <c r="R24" s="87"/>
      <c r="S24" s="100">
        <v>-6.6919003010823389E-2</v>
      </c>
    </row>
    <row r="25" spans="2:19" ht="15.75" x14ac:dyDescent="0.25">
      <c r="B25" s="74" t="s">
        <v>159</v>
      </c>
      <c r="C25" s="80">
        <v>90.195307604228802</v>
      </c>
      <c r="D25" s="80">
        <v>181.480156576052</v>
      </c>
      <c r="E25" s="80">
        <v>290.32348406648504</v>
      </c>
      <c r="F25" s="80">
        <v>379.931216210554</v>
      </c>
      <c r="G25" s="35"/>
      <c r="H25" s="80">
        <v>86.944789995699807</v>
      </c>
      <c r="I25" s="35"/>
      <c r="J25" s="82">
        <v>-3.603865538983532E-2</v>
      </c>
      <c r="K25" s="35"/>
      <c r="L25" s="80">
        <v>90.195307604228802</v>
      </c>
      <c r="M25" s="80">
        <v>91.284848971823195</v>
      </c>
      <c r="N25" s="80">
        <v>108.84332749043304</v>
      </c>
      <c r="O25" s="80">
        <v>89.607732144068962</v>
      </c>
      <c r="P25" s="35"/>
      <c r="Q25" s="80">
        <v>86.944789995699807</v>
      </c>
      <c r="R25" s="35"/>
      <c r="S25" s="82">
        <v>-3.603865538983532E-2</v>
      </c>
    </row>
    <row r="26" spans="2:19" ht="15.75" x14ac:dyDescent="0.25">
      <c r="B26" s="74" t="s">
        <v>170</v>
      </c>
      <c r="C26" s="80">
        <v>132.60912316118998</v>
      </c>
      <c r="D26" s="80">
        <v>285.60536529171003</v>
      </c>
      <c r="E26" s="80">
        <v>429.12427664626</v>
      </c>
      <c r="F26" s="80">
        <v>551.67929173631001</v>
      </c>
      <c r="G26" s="35"/>
      <c r="H26" s="80">
        <v>128.32632797022001</v>
      </c>
      <c r="I26" s="35"/>
      <c r="J26" s="82">
        <v>-3.2296384207021141E-2</v>
      </c>
      <c r="K26" s="35"/>
      <c r="L26" s="80">
        <v>132.60912316118998</v>
      </c>
      <c r="M26" s="80">
        <v>152.99624213052005</v>
      </c>
      <c r="N26" s="80">
        <v>143.51891135454997</v>
      </c>
      <c r="O26" s="80">
        <v>122.55501509005001</v>
      </c>
      <c r="P26" s="35"/>
      <c r="Q26" s="80">
        <v>128.32632797022001</v>
      </c>
      <c r="R26" s="35"/>
      <c r="S26" s="82">
        <v>-3.2296384207021141E-2</v>
      </c>
    </row>
    <row r="27" spans="2:19" ht="15.75" x14ac:dyDescent="0.25">
      <c r="B27" s="74" t="s">
        <v>160</v>
      </c>
      <c r="C27" s="80">
        <v>54.10591000638</v>
      </c>
      <c r="D27" s="80">
        <v>104.76039616812</v>
      </c>
      <c r="E27" s="80">
        <v>125.96328707984999</v>
      </c>
      <c r="F27" s="80">
        <v>170.74662615801</v>
      </c>
      <c r="G27" s="35"/>
      <c r="H27" s="80">
        <v>45.474796959179997</v>
      </c>
      <c r="I27" s="35"/>
      <c r="J27" s="82">
        <v>-0.15952255578331923</v>
      </c>
      <c r="K27" s="35"/>
      <c r="L27" s="80">
        <v>54.10591000638</v>
      </c>
      <c r="M27" s="80">
        <v>50.654486161739996</v>
      </c>
      <c r="N27" s="80">
        <v>21.202890911729995</v>
      </c>
      <c r="O27" s="80">
        <v>44.783339078160012</v>
      </c>
      <c r="P27" s="35"/>
      <c r="Q27" s="80">
        <v>45.474796959179997</v>
      </c>
      <c r="R27" s="35"/>
      <c r="S27" s="82">
        <v>-0.15952255578331923</v>
      </c>
    </row>
    <row r="28" spans="2:19" ht="15.75" x14ac:dyDescent="0.25">
      <c r="B28" s="74" t="s">
        <v>161</v>
      </c>
      <c r="C28" s="80">
        <v>62.502069383410202</v>
      </c>
      <c r="D28" s="80">
        <v>124.05501816822401</v>
      </c>
      <c r="E28" s="80">
        <v>182.71814939597999</v>
      </c>
      <c r="F28" s="80">
        <v>276.00631091884401</v>
      </c>
      <c r="G28" s="35"/>
      <c r="H28" s="80">
        <v>47.772130542701404</v>
      </c>
      <c r="I28" s="35"/>
      <c r="J28" s="82">
        <v>-0.23567121834558866</v>
      </c>
      <c r="K28" s="35"/>
      <c r="L28" s="80">
        <v>62.502069383410202</v>
      </c>
      <c r="M28" s="80">
        <v>61.552948784813807</v>
      </c>
      <c r="N28" s="80">
        <v>58.663131227755983</v>
      </c>
      <c r="O28" s="80">
        <v>93.288161522864016</v>
      </c>
      <c r="P28" s="35"/>
      <c r="Q28" s="80">
        <v>47.772130542701404</v>
      </c>
      <c r="R28" s="35"/>
      <c r="S28" s="82">
        <v>-0.23567121834558866</v>
      </c>
    </row>
    <row r="29" spans="2:19" ht="15.75" x14ac:dyDescent="0.25">
      <c r="B29" s="92"/>
      <c r="C29" s="44"/>
      <c r="D29" s="44"/>
      <c r="E29" s="44"/>
      <c r="F29" s="44"/>
      <c r="G29" s="35"/>
      <c r="H29" s="44"/>
      <c r="I29" s="35"/>
      <c r="J29" s="93"/>
      <c r="K29" s="35"/>
      <c r="L29" s="44"/>
      <c r="M29" s="44"/>
      <c r="N29" s="44"/>
      <c r="O29" s="44"/>
      <c r="P29" s="35"/>
      <c r="Q29" s="44"/>
      <c r="R29" s="35"/>
      <c r="S29" s="93"/>
    </row>
    <row r="30" spans="2:19" ht="15.75" x14ac:dyDescent="0.25">
      <c r="B30" s="78" t="s">
        <v>7</v>
      </c>
      <c r="C30" s="98">
        <v>550.64742027949501</v>
      </c>
      <c r="D30" s="98">
        <v>1215.81358235478</v>
      </c>
      <c r="E30" s="98">
        <v>1817.74305874119</v>
      </c>
      <c r="F30" s="98">
        <v>2331.7444101005203</v>
      </c>
      <c r="G30" s="87"/>
      <c r="H30" s="98">
        <v>510.49916611448305</v>
      </c>
      <c r="I30" s="87"/>
      <c r="J30" s="100">
        <v>-7.2911000190709521E-2</v>
      </c>
      <c r="K30" s="35"/>
      <c r="L30" s="98">
        <v>550.64742027949501</v>
      </c>
      <c r="M30" s="98">
        <v>665.166162075285</v>
      </c>
      <c r="N30" s="98">
        <v>601.92947638640999</v>
      </c>
      <c r="O30" s="98">
        <v>514.00135135933033</v>
      </c>
      <c r="P30" s="87"/>
      <c r="Q30" s="98">
        <v>510.49916611448305</v>
      </c>
      <c r="R30" s="87"/>
      <c r="S30" s="100">
        <v>-7.2911000190709521E-2</v>
      </c>
    </row>
    <row r="31" spans="2:19" ht="15.75" x14ac:dyDescent="0.25">
      <c r="B31" s="74" t="s">
        <v>171</v>
      </c>
      <c r="C31" s="80">
        <v>476.20794038290001</v>
      </c>
      <c r="D31" s="80">
        <v>996.85471018978001</v>
      </c>
      <c r="E31" s="80">
        <v>1505.81494823976</v>
      </c>
      <c r="F31" s="80">
        <v>1950.0055051054301</v>
      </c>
      <c r="G31" s="35"/>
      <c r="H31" s="80">
        <v>448.80305301699002</v>
      </c>
      <c r="I31" s="35"/>
      <c r="J31" s="82">
        <v>-5.7548152901177575E-2</v>
      </c>
      <c r="K31" s="35"/>
      <c r="L31" s="80">
        <v>476.20794038290001</v>
      </c>
      <c r="M31" s="80">
        <v>520.64676980688</v>
      </c>
      <c r="N31" s="80">
        <v>508.96023804998003</v>
      </c>
      <c r="O31" s="80">
        <v>444.19055686567003</v>
      </c>
      <c r="P31" s="35"/>
      <c r="Q31" s="80">
        <v>448.80305301699002</v>
      </c>
      <c r="R31" s="35"/>
      <c r="S31" s="82">
        <v>-5.7548152901177575E-2</v>
      </c>
    </row>
    <row r="32" spans="2:19" ht="15.75" x14ac:dyDescent="0.25">
      <c r="B32" s="74" t="s">
        <v>162</v>
      </c>
      <c r="C32" s="80">
        <v>74.439479896595898</v>
      </c>
      <c r="D32" s="80">
        <v>218.958872164996</v>
      </c>
      <c r="E32" s="80">
        <v>311.92811050143303</v>
      </c>
      <c r="F32" s="80">
        <v>381.738904995089</v>
      </c>
      <c r="G32" s="35"/>
      <c r="H32" s="80">
        <v>61.696113097492997</v>
      </c>
      <c r="I32" s="35"/>
      <c r="J32" s="82">
        <v>-0.17119097039373124</v>
      </c>
      <c r="K32" s="35"/>
      <c r="L32" s="80">
        <v>74.439479896595898</v>
      </c>
      <c r="M32" s="80">
        <v>144.51939226840011</v>
      </c>
      <c r="N32" s="80">
        <v>92.96923833643703</v>
      </c>
      <c r="O32" s="80">
        <v>69.810794493655976</v>
      </c>
      <c r="P32" s="35"/>
      <c r="Q32" s="80">
        <v>61.696113097492997</v>
      </c>
      <c r="R32" s="35"/>
      <c r="S32" s="82">
        <v>-0.17119097039373124</v>
      </c>
    </row>
    <row r="33" spans="2:19" ht="15.75" x14ac:dyDescent="0.25">
      <c r="B33" s="92"/>
      <c r="C33" s="44"/>
      <c r="D33" s="44"/>
      <c r="E33" s="44"/>
      <c r="F33" s="44"/>
      <c r="G33" s="35"/>
      <c r="H33" s="44"/>
      <c r="I33" s="35"/>
      <c r="J33" s="93"/>
      <c r="K33" s="35"/>
      <c r="L33" s="44"/>
      <c r="M33" s="44"/>
      <c r="N33" s="44"/>
      <c r="O33" s="44"/>
      <c r="P33" s="35"/>
      <c r="Q33" s="44"/>
      <c r="R33" s="35"/>
      <c r="S33" s="93"/>
    </row>
    <row r="34" spans="2:19" ht="15.75" x14ac:dyDescent="0.25">
      <c r="B34" s="78" t="s">
        <v>155</v>
      </c>
      <c r="C34" s="98">
        <v>527.33740012036901</v>
      </c>
      <c r="D34" s="98">
        <v>951.12470232318094</v>
      </c>
      <c r="E34" s="98">
        <v>1301.4836387606802</v>
      </c>
      <c r="F34" s="98">
        <v>1695.5419438172901</v>
      </c>
      <c r="G34" s="87"/>
      <c r="H34" s="98">
        <v>473.21807476265798</v>
      </c>
      <c r="I34" s="87"/>
      <c r="J34" s="100">
        <v>-0.1026275119977416</v>
      </c>
      <c r="K34" s="35"/>
      <c r="L34" s="98">
        <v>527.33740012036901</v>
      </c>
      <c r="M34" s="98">
        <v>423.78730220281193</v>
      </c>
      <c r="N34" s="98">
        <v>350.35893643749921</v>
      </c>
      <c r="O34" s="98">
        <v>394.05830505660992</v>
      </c>
      <c r="P34" s="87"/>
      <c r="Q34" s="98">
        <v>473.21807476265798</v>
      </c>
      <c r="R34" s="87"/>
      <c r="S34" s="100">
        <v>-0.1026275119977416</v>
      </c>
    </row>
    <row r="35" spans="2:19" ht="15.75" x14ac:dyDescent="0.25">
      <c r="B35" s="74" t="s">
        <v>172</v>
      </c>
      <c r="C35" s="80">
        <v>132.37703128933902</v>
      </c>
      <c r="D35" s="80">
        <v>240.302013361625</v>
      </c>
      <c r="E35" s="80">
        <v>332.83884084532605</v>
      </c>
      <c r="F35" s="80">
        <v>448.30676988383902</v>
      </c>
      <c r="G35" s="35"/>
      <c r="H35" s="80">
        <v>103.503725232489</v>
      </c>
      <c r="I35" s="35"/>
      <c r="J35" s="82">
        <v>-0.21811416811229944</v>
      </c>
      <c r="K35" s="35"/>
      <c r="L35" s="80">
        <v>132.37703128933902</v>
      </c>
      <c r="M35" s="80">
        <v>107.92498207228599</v>
      </c>
      <c r="N35" s="80">
        <v>92.536827483701046</v>
      </c>
      <c r="O35" s="80">
        <v>115.46792903851298</v>
      </c>
      <c r="P35" s="35"/>
      <c r="Q35" s="80">
        <v>103.503725232489</v>
      </c>
      <c r="R35" s="35"/>
      <c r="S35" s="82">
        <v>-0.21811416811229944</v>
      </c>
    </row>
    <row r="36" spans="2:19" ht="15.75" x14ac:dyDescent="0.25">
      <c r="B36" s="74" t="s">
        <v>173</v>
      </c>
      <c r="C36" s="80">
        <v>122.89036019999999</v>
      </c>
      <c r="D36" s="80">
        <v>264.31954643</v>
      </c>
      <c r="E36" s="80">
        <v>365.38151866999999</v>
      </c>
      <c r="F36" s="80">
        <v>470.90874384</v>
      </c>
      <c r="G36" s="35"/>
      <c r="H36" s="80">
        <v>98.06928576</v>
      </c>
      <c r="I36" s="35"/>
      <c r="J36" s="82">
        <v>-0.20197739187682837</v>
      </c>
      <c r="K36" s="35"/>
      <c r="L36" s="80">
        <v>122.89036019999999</v>
      </c>
      <c r="M36" s="80">
        <v>141.42918623000003</v>
      </c>
      <c r="N36" s="80">
        <v>101.06197223999999</v>
      </c>
      <c r="O36" s="80">
        <v>105.52722517000001</v>
      </c>
      <c r="P36" s="35"/>
      <c r="Q36" s="80">
        <v>98.06928576</v>
      </c>
      <c r="R36" s="35"/>
      <c r="S36" s="82">
        <v>-0.20197739187682837</v>
      </c>
    </row>
    <row r="37" spans="2:19" ht="15.75" x14ac:dyDescent="0.25">
      <c r="B37" s="74" t="s">
        <v>174</v>
      </c>
      <c r="C37" s="80">
        <v>149.70746695</v>
      </c>
      <c r="D37" s="80">
        <v>208.83933676999999</v>
      </c>
      <c r="E37" s="80">
        <v>276.76684953</v>
      </c>
      <c r="F37" s="80">
        <v>342.66383820999999</v>
      </c>
      <c r="G37" s="35"/>
      <c r="H37" s="80">
        <v>152.53013057999999</v>
      </c>
      <c r="I37" s="35"/>
      <c r="J37" s="82">
        <v>1.8854528017247931E-2</v>
      </c>
      <c r="K37" s="35"/>
      <c r="L37" s="80">
        <v>149.70746695</v>
      </c>
      <c r="M37" s="80">
        <v>59.131869819999991</v>
      </c>
      <c r="N37" s="80">
        <v>67.927512760000013</v>
      </c>
      <c r="O37" s="80">
        <v>65.896988679999993</v>
      </c>
      <c r="P37" s="35"/>
      <c r="Q37" s="80">
        <v>152.53013057999999</v>
      </c>
      <c r="R37" s="35"/>
      <c r="S37" s="82">
        <v>1.8854528017247931E-2</v>
      </c>
    </row>
    <row r="38" spans="2:19" ht="15.75" x14ac:dyDescent="0.25">
      <c r="B38" s="74" t="s">
        <v>163</v>
      </c>
      <c r="C38" s="80">
        <v>104.0589516</v>
      </c>
      <c r="D38" s="80">
        <v>200.98244114000002</v>
      </c>
      <c r="E38" s="80">
        <v>271.71649791999999</v>
      </c>
      <c r="F38" s="80">
        <v>357.31840321999999</v>
      </c>
      <c r="G38" s="35"/>
      <c r="H38" s="80">
        <v>98.470793540000003</v>
      </c>
      <c r="I38" s="35"/>
      <c r="J38" s="82">
        <v>-5.3701848558697161E-2</v>
      </c>
      <c r="K38" s="35"/>
      <c r="L38" s="80">
        <v>104.0589516</v>
      </c>
      <c r="M38" s="80">
        <v>96.92348954000002</v>
      </c>
      <c r="N38" s="80">
        <v>70.734056779999975</v>
      </c>
      <c r="O38" s="80">
        <v>85.601905299999999</v>
      </c>
      <c r="P38" s="35"/>
      <c r="Q38" s="80">
        <v>98.470793540000003</v>
      </c>
      <c r="R38" s="35"/>
      <c r="S38" s="82">
        <v>-5.3701848558697161E-2</v>
      </c>
    </row>
    <row r="39" spans="2:19" ht="15.75" x14ac:dyDescent="0.25">
      <c r="B39" s="74" t="s">
        <v>175</v>
      </c>
      <c r="C39" s="80">
        <v>5.6792465738960702</v>
      </c>
      <c r="D39" s="80">
        <v>11.228348792790801</v>
      </c>
      <c r="E39" s="80">
        <v>16.5314615854805</v>
      </c>
      <c r="F39" s="80">
        <v>27.443658237542202</v>
      </c>
      <c r="G39" s="35"/>
      <c r="H39" s="80">
        <v>5.8218411644994505</v>
      </c>
      <c r="I39" s="35"/>
      <c r="J39" s="82">
        <v>2.5108011907565009E-2</v>
      </c>
      <c r="K39" s="35"/>
      <c r="L39" s="80">
        <v>5.6792465738960702</v>
      </c>
      <c r="M39" s="80">
        <v>5.5491022188947303</v>
      </c>
      <c r="N39" s="80">
        <v>5.3031127926896993</v>
      </c>
      <c r="O39" s="80">
        <v>10.912196652061702</v>
      </c>
      <c r="P39" s="35"/>
      <c r="Q39" s="80">
        <v>5.8218411644994505</v>
      </c>
      <c r="R39" s="35"/>
      <c r="S39" s="82">
        <v>2.5108011907565009E-2</v>
      </c>
    </row>
    <row r="40" spans="2:19" ht="15.75" x14ac:dyDescent="0.25">
      <c r="B40" s="99" t="s">
        <v>164</v>
      </c>
      <c r="C40" s="90">
        <v>12.6243435071337</v>
      </c>
      <c r="D40" s="90">
        <v>25.4530158287658</v>
      </c>
      <c r="E40" s="90">
        <v>38.248470209877297</v>
      </c>
      <c r="F40" s="90">
        <v>48.900530425911604</v>
      </c>
      <c r="G40" s="35"/>
      <c r="H40" s="90">
        <v>14.8222984856697</v>
      </c>
      <c r="I40" s="35"/>
      <c r="J40" s="91">
        <v>0.17410449717991203</v>
      </c>
      <c r="K40" s="35"/>
      <c r="L40" s="90">
        <v>12.6243435071337</v>
      </c>
      <c r="M40" s="90">
        <v>12.8286723216321</v>
      </c>
      <c r="N40" s="90">
        <v>12.795454381111497</v>
      </c>
      <c r="O40" s="90">
        <v>10.652060216034307</v>
      </c>
      <c r="P40" s="35"/>
      <c r="Q40" s="90">
        <v>14.8222984856697</v>
      </c>
      <c r="R40" s="35"/>
      <c r="S40" s="91">
        <v>0.17410449717991203</v>
      </c>
    </row>
    <row r="41" spans="2:19" ht="15.75" x14ac:dyDescent="0.25">
      <c r="B41" s="92"/>
      <c r="C41" s="44"/>
      <c r="D41" s="44"/>
      <c r="E41" s="44"/>
      <c r="F41" s="44"/>
      <c r="G41" s="35"/>
      <c r="H41" s="44"/>
      <c r="I41" s="35"/>
      <c r="J41" s="93"/>
      <c r="K41" s="35"/>
      <c r="L41" s="44"/>
      <c r="M41" s="44"/>
      <c r="N41" s="44"/>
      <c r="O41" s="44"/>
      <c r="P41" s="35"/>
      <c r="Q41" s="44"/>
      <c r="R41" s="35"/>
      <c r="S41" s="93"/>
    </row>
    <row r="42" spans="2:19" x14ac:dyDescent="0.25">
      <c r="B42" s="45"/>
      <c r="C42" s="102"/>
      <c r="D42" s="102"/>
      <c r="E42" s="102"/>
      <c r="F42" s="102"/>
      <c r="G42" s="102"/>
      <c r="H42" s="102"/>
      <c r="I42" s="102"/>
      <c r="J42" s="102"/>
      <c r="L42" s="102"/>
      <c r="M42" s="102"/>
      <c r="N42" s="102"/>
      <c r="O42" s="102"/>
      <c r="P42" s="102"/>
      <c r="Q42" s="102"/>
      <c r="R42" s="102"/>
      <c r="S42" s="102"/>
    </row>
    <row r="43" spans="2:19" ht="15.75" x14ac:dyDescent="0.25">
      <c r="C43" s="71" t="s">
        <v>177</v>
      </c>
      <c r="D43" s="84"/>
      <c r="E43" s="84"/>
      <c r="F43" s="85"/>
      <c r="G43" s="86"/>
      <c r="H43" s="84"/>
      <c r="I43" s="84"/>
      <c r="J43" s="85"/>
      <c r="K43" s="34"/>
      <c r="L43" s="71" t="s">
        <v>148</v>
      </c>
      <c r="M43" s="84"/>
      <c r="N43" s="84"/>
      <c r="O43" s="85"/>
      <c r="P43" s="86"/>
      <c r="Q43" s="84"/>
      <c r="R43" s="84"/>
      <c r="S43" s="85"/>
    </row>
    <row r="44" spans="2:19" ht="39.75" customHeight="1" x14ac:dyDescent="0.25">
      <c r="B44" s="101" t="s">
        <v>176</v>
      </c>
      <c r="C44" s="83">
        <v>2019</v>
      </c>
      <c r="D44" s="84"/>
      <c r="E44" s="84"/>
      <c r="F44" s="85"/>
      <c r="G44" s="37"/>
      <c r="H44" s="86">
        <v>2020</v>
      </c>
      <c r="I44" s="87"/>
      <c r="J44" s="117" t="s">
        <v>214</v>
      </c>
      <c r="K44" s="34"/>
      <c r="L44" s="103">
        <v>2019</v>
      </c>
      <c r="M44" s="84"/>
      <c r="N44" s="84"/>
      <c r="O44" s="85"/>
      <c r="P44" s="37"/>
      <c r="Q44" s="86">
        <v>2020</v>
      </c>
      <c r="R44" s="87"/>
      <c r="S44" s="117" t="s">
        <v>212</v>
      </c>
    </row>
    <row r="45" spans="2:19" ht="15.75" x14ac:dyDescent="0.25">
      <c r="B45" s="70" t="s">
        <v>141</v>
      </c>
      <c r="C45" s="72" t="s">
        <v>178</v>
      </c>
      <c r="D45" s="72" t="s">
        <v>179</v>
      </c>
      <c r="E45" s="72" t="s">
        <v>180</v>
      </c>
      <c r="F45" s="72" t="s">
        <v>181</v>
      </c>
      <c r="G45" s="37"/>
      <c r="H45" s="72" t="s">
        <v>178</v>
      </c>
      <c r="I45" s="37"/>
      <c r="J45" s="118"/>
      <c r="K45" s="34"/>
      <c r="L45" s="104" t="s">
        <v>178</v>
      </c>
      <c r="M45" s="72" t="s">
        <v>179</v>
      </c>
      <c r="N45" s="72" t="s">
        <v>180</v>
      </c>
      <c r="O45" s="72" t="s">
        <v>181</v>
      </c>
      <c r="P45" s="37"/>
      <c r="Q45" s="72" t="s">
        <v>178</v>
      </c>
      <c r="R45" s="37"/>
      <c r="S45" s="118"/>
    </row>
    <row r="46" spans="2:19" ht="15.75" x14ac:dyDescent="0.25">
      <c r="B46" s="95"/>
      <c r="C46" s="96"/>
      <c r="D46" s="97"/>
      <c r="E46" s="96"/>
      <c r="F46" s="96"/>
      <c r="H46" s="96"/>
      <c r="I46" s="97"/>
      <c r="J46" s="96"/>
      <c r="K46" s="97"/>
      <c r="L46" s="96"/>
      <c r="N46" s="96"/>
      <c r="O46" s="96"/>
      <c r="P46" s="97"/>
      <c r="Q46" s="96"/>
      <c r="R46" s="97"/>
      <c r="S46" s="96"/>
    </row>
    <row r="47" spans="2:19" ht="15.75" x14ac:dyDescent="0.25">
      <c r="B47" s="78" t="s">
        <v>0</v>
      </c>
      <c r="C47" s="98">
        <v>119.61247324374399</v>
      </c>
      <c r="D47" s="98">
        <v>231.70213219254799</v>
      </c>
      <c r="E47" s="98">
        <v>349.28088837306302</v>
      </c>
      <c r="F47" s="98">
        <v>497.76389913058</v>
      </c>
      <c r="G47" s="87"/>
      <c r="H47" s="98">
        <v>103.18856138269601</v>
      </c>
      <c r="I47" s="87"/>
      <c r="J47" s="100">
        <v>-0.13730935759165896</v>
      </c>
      <c r="K47" s="35"/>
      <c r="L47" s="98">
        <v>119.61247324374399</v>
      </c>
      <c r="M47" s="98">
        <v>112.089658948804</v>
      </c>
      <c r="N47" s="98">
        <v>117.57875618051503</v>
      </c>
      <c r="O47" s="98">
        <v>148.48301075751698</v>
      </c>
      <c r="P47" s="87"/>
      <c r="Q47" s="98">
        <v>103.18856138269601</v>
      </c>
      <c r="R47" s="87"/>
      <c r="S47" s="100">
        <v>-0.13730935759165896</v>
      </c>
    </row>
    <row r="48" spans="2:19" ht="15.75" x14ac:dyDescent="0.25">
      <c r="B48" s="74" t="s">
        <v>166</v>
      </c>
      <c r="C48" s="80">
        <v>118.63771741374599</v>
      </c>
      <c r="D48" s="80">
        <v>227.91412315254701</v>
      </c>
      <c r="E48" s="80">
        <v>342.77744591306299</v>
      </c>
      <c r="F48" s="80">
        <v>488.656980310579</v>
      </c>
      <c r="G48" s="35"/>
      <c r="H48" s="80">
        <v>101.677171062695</v>
      </c>
      <c r="I48" s="35"/>
      <c r="J48" s="82">
        <v>-0.14296082831652537</v>
      </c>
      <c r="K48" s="35"/>
      <c r="L48" s="80">
        <v>118.63771741374599</v>
      </c>
      <c r="M48" s="80">
        <v>109.27640573880102</v>
      </c>
      <c r="N48" s="80">
        <v>114.86332276051598</v>
      </c>
      <c r="O48" s="80">
        <v>145.87953439751601</v>
      </c>
      <c r="P48" s="35"/>
      <c r="Q48" s="80">
        <v>101.677171062695</v>
      </c>
      <c r="R48" s="35"/>
      <c r="S48" s="82">
        <v>-0.14296082831652537</v>
      </c>
    </row>
    <row r="49" spans="2:19" ht="15.75" x14ac:dyDescent="0.25">
      <c r="B49" s="74" t="s">
        <v>157</v>
      </c>
      <c r="C49" s="80">
        <v>0.97475583000002297</v>
      </c>
      <c r="D49" s="80">
        <v>3.7880090400000097</v>
      </c>
      <c r="E49" s="80">
        <v>6.50344246000002</v>
      </c>
      <c r="F49" s="80">
        <v>9.106918820000061</v>
      </c>
      <c r="G49" s="35"/>
      <c r="H49" s="80">
        <v>1.5113903199999901</v>
      </c>
      <c r="I49" s="35"/>
      <c r="J49" s="82">
        <v>0.55053221892496096</v>
      </c>
      <c r="K49" s="35"/>
      <c r="L49" s="80">
        <v>0.97475583000002297</v>
      </c>
      <c r="M49" s="80">
        <v>2.8132532099999787</v>
      </c>
      <c r="N49" s="80">
        <v>2.7154334200000103</v>
      </c>
      <c r="O49" s="80">
        <v>2.603476360000041</v>
      </c>
      <c r="P49" s="35"/>
      <c r="Q49" s="80">
        <v>1.5113903199999901</v>
      </c>
      <c r="R49" s="35"/>
      <c r="S49" s="82">
        <v>0.55053221892496096</v>
      </c>
    </row>
    <row r="50" spans="2:19" ht="15.75" x14ac:dyDescent="0.25">
      <c r="B50" s="92"/>
      <c r="C50" s="44"/>
      <c r="D50" s="44"/>
      <c r="E50" s="44"/>
      <c r="F50" s="44"/>
      <c r="G50" s="35"/>
      <c r="H50" s="44"/>
      <c r="I50" s="35"/>
      <c r="J50" s="93"/>
      <c r="K50" s="35"/>
      <c r="L50" s="44"/>
      <c r="M50" s="44"/>
      <c r="N50" s="44"/>
      <c r="O50" s="44"/>
      <c r="P50" s="35"/>
      <c r="Q50" s="44"/>
      <c r="R50" s="35"/>
      <c r="S50" s="93"/>
    </row>
    <row r="51" spans="2:19" ht="15.75" x14ac:dyDescent="0.25">
      <c r="B51" s="78" t="s">
        <v>8</v>
      </c>
      <c r="C51" s="98">
        <v>24.4345693602503</v>
      </c>
      <c r="D51" s="98">
        <v>48.859785224119896</v>
      </c>
      <c r="E51" s="98">
        <v>70.397577488005908</v>
      </c>
      <c r="F51" s="98">
        <v>96.992752492404506</v>
      </c>
      <c r="G51" s="87"/>
      <c r="H51" s="98">
        <v>28.796739747660901</v>
      </c>
      <c r="I51" s="87"/>
      <c r="J51" s="100">
        <v>0.17852454541338869</v>
      </c>
      <c r="K51" s="35"/>
      <c r="L51" s="98">
        <v>24.4345693602503</v>
      </c>
      <c r="M51" s="98">
        <v>24.425215863869596</v>
      </c>
      <c r="N51" s="98">
        <v>21.537792263886011</v>
      </c>
      <c r="O51" s="98">
        <v>26.595175004398598</v>
      </c>
      <c r="P51" s="87"/>
      <c r="Q51" s="98">
        <v>28.796739747660901</v>
      </c>
      <c r="R51" s="87"/>
      <c r="S51" s="100">
        <v>0.17852454541338869</v>
      </c>
    </row>
    <row r="52" spans="2:19" ht="15.75" x14ac:dyDescent="0.25">
      <c r="B52" s="94"/>
      <c r="C52" s="44"/>
      <c r="D52" s="44"/>
      <c r="E52" s="44"/>
      <c r="F52" s="44"/>
      <c r="G52" s="35"/>
      <c r="H52" s="44"/>
      <c r="I52" s="35"/>
      <c r="J52" s="93"/>
      <c r="K52" s="35"/>
      <c r="L52" s="44"/>
      <c r="M52" s="44"/>
      <c r="N52" s="44"/>
      <c r="O52" s="44"/>
      <c r="P52" s="35"/>
      <c r="Q52" s="44"/>
      <c r="R52" s="35"/>
      <c r="S52" s="93"/>
    </row>
    <row r="53" spans="2:19" ht="15.75" x14ac:dyDescent="0.25">
      <c r="B53" s="78" t="s">
        <v>9</v>
      </c>
      <c r="C53" s="98">
        <v>13.294105330951201</v>
      </c>
      <c r="D53" s="98">
        <v>28.920642674993701</v>
      </c>
      <c r="E53" s="98">
        <v>41.901382186457397</v>
      </c>
      <c r="F53" s="98">
        <v>63.130088319576799</v>
      </c>
      <c r="G53" s="87"/>
      <c r="H53" s="98">
        <v>23.1474573306499</v>
      </c>
      <c r="I53" s="87"/>
      <c r="J53" s="100">
        <v>0.74118203176547914</v>
      </c>
      <c r="K53" s="35"/>
      <c r="L53" s="98">
        <v>13.294105330951201</v>
      </c>
      <c r="M53" s="98">
        <v>15.6265373440425</v>
      </c>
      <c r="N53" s="98">
        <v>12.980739511463696</v>
      </c>
      <c r="O53" s="98">
        <v>21.228706133119402</v>
      </c>
      <c r="P53" s="87"/>
      <c r="Q53" s="98">
        <v>23.1474573306499</v>
      </c>
      <c r="R53" s="87"/>
      <c r="S53" s="100">
        <v>0.74118203176547914</v>
      </c>
    </row>
    <row r="54" spans="2:19" ht="15.75" x14ac:dyDescent="0.25">
      <c r="B54" s="74" t="s">
        <v>167</v>
      </c>
      <c r="C54" s="80">
        <v>7.0100534669202501</v>
      </c>
      <c r="D54" s="80">
        <v>14.1155748549103</v>
      </c>
      <c r="E54" s="80">
        <v>19.534271669609502</v>
      </c>
      <c r="F54" s="80">
        <v>25.053940302140902</v>
      </c>
      <c r="G54" s="35"/>
      <c r="H54" s="80">
        <v>11.751612586457901</v>
      </c>
      <c r="I54" s="35"/>
      <c r="J54" s="82">
        <v>0.67639414476831017</v>
      </c>
      <c r="K54" s="35"/>
      <c r="L54" s="80">
        <v>7.0100534669202501</v>
      </c>
      <c r="M54" s="80">
        <v>7.1055213879900494</v>
      </c>
      <c r="N54" s="80">
        <v>5.4186968146992029</v>
      </c>
      <c r="O54" s="80">
        <v>5.5196686325313991</v>
      </c>
      <c r="P54" s="35"/>
      <c r="Q54" s="80">
        <v>11.751612586457901</v>
      </c>
      <c r="R54" s="35"/>
      <c r="S54" s="82">
        <v>0.67639414476831017</v>
      </c>
    </row>
    <row r="55" spans="2:19" ht="15.75" x14ac:dyDescent="0.25">
      <c r="B55" s="74" t="s">
        <v>168</v>
      </c>
      <c r="C55" s="80">
        <v>0.57910759989453009</v>
      </c>
      <c r="D55" s="80">
        <v>3.08468424747806</v>
      </c>
      <c r="E55" s="80">
        <v>4.6474441935624098</v>
      </c>
      <c r="F55" s="80">
        <v>7.0026437231254706</v>
      </c>
      <c r="G55" s="35"/>
      <c r="H55" s="80">
        <v>3.5479358011008899</v>
      </c>
      <c r="I55" s="35"/>
      <c r="J55" s="82" t="s">
        <v>136</v>
      </c>
      <c r="K55" s="35"/>
      <c r="L55" s="80">
        <v>0.57910759989453009</v>
      </c>
      <c r="M55" s="80">
        <v>2.505576647583537</v>
      </c>
      <c r="N55" s="80">
        <v>1.5627599460843498</v>
      </c>
      <c r="O55" s="80">
        <v>2.3551995295630608</v>
      </c>
      <c r="P55" s="35"/>
      <c r="Q55" s="80">
        <v>3.5479358011008899</v>
      </c>
      <c r="R55" s="35"/>
      <c r="S55" s="82" t="s">
        <v>136</v>
      </c>
    </row>
    <row r="56" spans="2:19" ht="15.75" x14ac:dyDescent="0.25">
      <c r="B56" s="74" t="s">
        <v>169</v>
      </c>
      <c r="C56" s="80">
        <v>1.64790166468243</v>
      </c>
      <c r="D56" s="80">
        <v>4.2771638428584797</v>
      </c>
      <c r="E56" s="80">
        <v>5.8951512645344897</v>
      </c>
      <c r="F56" s="80">
        <v>11.7098599142487</v>
      </c>
      <c r="G56" s="35"/>
      <c r="H56" s="80">
        <v>2.7604916549927303</v>
      </c>
      <c r="I56" s="35"/>
      <c r="J56" s="82">
        <v>0.67515557157029116</v>
      </c>
      <c r="K56" s="35"/>
      <c r="L56" s="80">
        <v>1.64790166468243</v>
      </c>
      <c r="M56" s="80">
        <v>2.6292621781760497</v>
      </c>
      <c r="N56" s="80">
        <v>1.6179874216760197</v>
      </c>
      <c r="O56" s="80">
        <v>5.81470864971421</v>
      </c>
      <c r="P56" s="35"/>
      <c r="Q56" s="80">
        <v>2.7604916549927303</v>
      </c>
      <c r="R56" s="35"/>
      <c r="S56" s="82">
        <v>0.67515557157029116</v>
      </c>
    </row>
    <row r="57" spans="2:19" ht="15.75" x14ac:dyDescent="0.25">
      <c r="B57" s="74" t="s">
        <v>158</v>
      </c>
      <c r="C57" s="80">
        <v>1.6822019556037402</v>
      </c>
      <c r="D57" s="80">
        <v>3.0938714617098597</v>
      </c>
      <c r="E57" s="80">
        <v>4.0795004876321199</v>
      </c>
      <c r="F57" s="80">
        <v>6.1603665967652894</v>
      </c>
      <c r="G57" s="35"/>
      <c r="H57" s="80">
        <v>2.1287910881276799</v>
      </c>
      <c r="I57" s="35"/>
      <c r="J57" s="82">
        <v>0.2654789046203786</v>
      </c>
      <c r="K57" s="35"/>
      <c r="L57" s="80">
        <v>1.6822019556037402</v>
      </c>
      <c r="M57" s="80">
        <v>1.4116695061061195</v>
      </c>
      <c r="N57" s="80">
        <v>0.9856290259222602</v>
      </c>
      <c r="O57" s="80">
        <v>2.0808661091331597</v>
      </c>
      <c r="P57" s="35"/>
      <c r="Q57" s="80">
        <v>2.1287910881276799</v>
      </c>
      <c r="R57" s="35"/>
      <c r="S57" s="82">
        <v>0.2654789046203786</v>
      </c>
    </row>
    <row r="58" spans="2:19" ht="15.75" x14ac:dyDescent="0.25">
      <c r="B58" s="94"/>
      <c r="C58" s="44"/>
      <c r="D58" s="44"/>
      <c r="E58" s="44"/>
      <c r="F58" s="44"/>
      <c r="G58" s="35"/>
      <c r="H58" s="44"/>
      <c r="I58" s="35"/>
      <c r="J58" s="93"/>
      <c r="K58" s="35"/>
      <c r="L58" s="44"/>
      <c r="M58" s="44"/>
      <c r="N58" s="44"/>
      <c r="O58" s="44"/>
      <c r="P58" s="35"/>
      <c r="Q58" s="44"/>
      <c r="R58" s="35"/>
      <c r="S58" s="93"/>
    </row>
    <row r="59" spans="2:19" ht="15.75" x14ac:dyDescent="0.25">
      <c r="B59" s="78" t="s">
        <v>10</v>
      </c>
      <c r="C59" s="98">
        <v>10.4957755888638</v>
      </c>
      <c r="D59" s="98">
        <v>25.672335076005002</v>
      </c>
      <c r="E59" s="98">
        <v>38.144806799548697</v>
      </c>
      <c r="F59" s="98">
        <v>54.785021433808396</v>
      </c>
      <c r="G59" s="87"/>
      <c r="H59" s="98">
        <v>13.0539407027364</v>
      </c>
      <c r="I59" s="87"/>
      <c r="J59" s="100">
        <v>0.24373283252996153</v>
      </c>
      <c r="K59" s="35"/>
      <c r="L59" s="98">
        <v>10.4957755888638</v>
      </c>
      <c r="M59" s="98">
        <v>15.176559487141201</v>
      </c>
      <c r="N59" s="98">
        <v>12.472471723543695</v>
      </c>
      <c r="O59" s="98">
        <v>16.640214634259699</v>
      </c>
      <c r="P59" s="87"/>
      <c r="Q59" s="98">
        <v>13.0539407027364</v>
      </c>
      <c r="R59" s="87"/>
      <c r="S59" s="100">
        <v>0.24373283252996153</v>
      </c>
    </row>
    <row r="60" spans="2:19" ht="15.75" x14ac:dyDescent="0.25">
      <c r="B60" s="74" t="s">
        <v>159</v>
      </c>
      <c r="C60" s="80">
        <v>-2.6641153536517499</v>
      </c>
      <c r="D60" s="80">
        <v>0.38959603487384403</v>
      </c>
      <c r="E60" s="80">
        <v>1.3011239620882</v>
      </c>
      <c r="F60" s="80">
        <v>5.2268496256532995</v>
      </c>
      <c r="G60" s="35"/>
      <c r="H60" s="80">
        <v>3.51246132819852</v>
      </c>
      <c r="I60" s="35"/>
      <c r="J60" s="82" t="s">
        <v>136</v>
      </c>
      <c r="K60" s="35"/>
      <c r="L60" s="80">
        <v>-2.6641153536517499</v>
      </c>
      <c r="M60" s="80">
        <v>3.0537113885255938</v>
      </c>
      <c r="N60" s="80">
        <v>0.91152792721435594</v>
      </c>
      <c r="O60" s="80">
        <v>3.9257256635650997</v>
      </c>
      <c r="P60" s="35"/>
      <c r="Q60" s="80">
        <v>3.51246132819852</v>
      </c>
      <c r="R60" s="35"/>
      <c r="S60" s="82" t="s">
        <v>136</v>
      </c>
    </row>
    <row r="61" spans="2:19" ht="15.75" x14ac:dyDescent="0.25">
      <c r="B61" s="74" t="s">
        <v>170</v>
      </c>
      <c r="C61" s="80">
        <v>7.2300849021225204</v>
      </c>
      <c r="D61" s="80">
        <v>13.197672327235098</v>
      </c>
      <c r="E61" s="80">
        <v>19.8001348825496</v>
      </c>
      <c r="F61" s="80">
        <v>29.239305902542899</v>
      </c>
      <c r="G61" s="35"/>
      <c r="H61" s="80">
        <v>4.6417636219889298</v>
      </c>
      <c r="I61" s="35"/>
      <c r="J61" s="82">
        <v>-0.35799320688111735</v>
      </c>
      <c r="K61" s="35"/>
      <c r="L61" s="80">
        <v>7.2300849021225204</v>
      </c>
      <c r="M61" s="80">
        <v>5.967587425112578</v>
      </c>
      <c r="N61" s="80">
        <v>6.6024625553145011</v>
      </c>
      <c r="O61" s="80">
        <v>9.4391710199932994</v>
      </c>
      <c r="P61" s="35"/>
      <c r="Q61" s="80">
        <v>4.6417636219889298</v>
      </c>
      <c r="R61" s="35"/>
      <c r="S61" s="82">
        <v>-0.35799320688111735</v>
      </c>
    </row>
    <row r="62" spans="2:19" ht="15.75" x14ac:dyDescent="0.25">
      <c r="B62" s="74" t="s">
        <v>160</v>
      </c>
      <c r="C62" s="80">
        <v>1.65345720666074</v>
      </c>
      <c r="D62" s="80">
        <v>3.3225110529726898</v>
      </c>
      <c r="E62" s="80">
        <v>3.50216558092343</v>
      </c>
      <c r="F62" s="80">
        <v>4.9106910527878895</v>
      </c>
      <c r="G62" s="35"/>
      <c r="H62" s="80">
        <v>2.2047966995817201</v>
      </c>
      <c r="I62" s="35"/>
      <c r="J62" s="82">
        <v>0.33344648455368525</v>
      </c>
      <c r="K62" s="35"/>
      <c r="L62" s="80">
        <v>1.65345720666074</v>
      </c>
      <c r="M62" s="80">
        <v>1.6690538463119498</v>
      </c>
      <c r="N62" s="80">
        <v>0.17965452795074022</v>
      </c>
      <c r="O62" s="80">
        <v>1.4085254718644595</v>
      </c>
      <c r="P62" s="35"/>
      <c r="Q62" s="80">
        <v>2.2047966995817201</v>
      </c>
      <c r="R62" s="35"/>
      <c r="S62" s="82">
        <v>0.33344648455368525</v>
      </c>
    </row>
    <row r="63" spans="2:19" ht="15.75" x14ac:dyDescent="0.25">
      <c r="B63" s="74" t="s">
        <v>161</v>
      </c>
      <c r="C63" s="80">
        <v>1.29038565386693</v>
      </c>
      <c r="D63" s="80">
        <v>3.1868844280268398</v>
      </c>
      <c r="E63" s="80">
        <v>6.2454265347101696</v>
      </c>
      <c r="F63" s="80">
        <v>5.5072084361875007</v>
      </c>
      <c r="G63" s="35"/>
      <c r="H63" s="80">
        <v>0.21337403764641799</v>
      </c>
      <c r="I63" s="35"/>
      <c r="J63" s="82">
        <v>-0.83464320375308365</v>
      </c>
      <c r="K63" s="35"/>
      <c r="L63" s="80">
        <v>1.29038565386693</v>
      </c>
      <c r="M63" s="80">
        <v>1.8964987741599098</v>
      </c>
      <c r="N63" s="80">
        <v>3.0585421066833298</v>
      </c>
      <c r="O63" s="80">
        <v>-0.73821809852266895</v>
      </c>
      <c r="P63" s="35"/>
      <c r="Q63" s="80">
        <v>0.21337403764641799</v>
      </c>
      <c r="R63" s="35"/>
      <c r="S63" s="82">
        <v>-0.83464320375308365</v>
      </c>
    </row>
    <row r="64" spans="2:19" ht="15.75" x14ac:dyDescent="0.25">
      <c r="B64" s="92"/>
      <c r="C64" s="44"/>
      <c r="D64" s="44"/>
      <c r="E64" s="44"/>
      <c r="F64" s="44"/>
      <c r="G64" s="35"/>
      <c r="H64" s="44"/>
      <c r="I64" s="35"/>
      <c r="J64" s="93"/>
      <c r="K64" s="35"/>
      <c r="L64" s="44"/>
      <c r="M64" s="44"/>
      <c r="N64" s="44"/>
      <c r="O64" s="44"/>
      <c r="P64" s="35"/>
      <c r="Q64" s="44"/>
      <c r="R64" s="35"/>
      <c r="S64" s="93"/>
    </row>
    <row r="65" spans="2:19" ht="15.75" x14ac:dyDescent="0.25">
      <c r="B65" s="78" t="s">
        <v>7</v>
      </c>
      <c r="C65" s="98">
        <v>13.401260807514099</v>
      </c>
      <c r="D65" s="98">
        <v>45.580457625281099</v>
      </c>
      <c r="E65" s="98">
        <v>64.636720259906795</v>
      </c>
      <c r="F65" s="98">
        <v>78.642770794061803</v>
      </c>
      <c r="G65" s="87"/>
      <c r="H65" s="98">
        <v>23.981969172862101</v>
      </c>
      <c r="I65" s="87"/>
      <c r="J65" s="100">
        <v>0.78953081484807519</v>
      </c>
      <c r="K65" s="35"/>
      <c r="L65" s="98">
        <v>13.401260807514099</v>
      </c>
      <c r="M65" s="98">
        <v>32.1791968177671</v>
      </c>
      <c r="N65" s="98">
        <v>19.056262634625696</v>
      </c>
      <c r="O65" s="98">
        <v>14.006050534155008</v>
      </c>
      <c r="P65" s="87"/>
      <c r="Q65" s="98">
        <v>23.981969172862101</v>
      </c>
      <c r="R65" s="87"/>
      <c r="S65" s="100">
        <v>0.78953081484807519</v>
      </c>
    </row>
    <row r="66" spans="2:19" ht="15.75" x14ac:dyDescent="0.25">
      <c r="B66" s="74" t="s">
        <v>171</v>
      </c>
      <c r="C66" s="80">
        <v>8.8126390903200296</v>
      </c>
      <c r="D66" s="80">
        <v>35.307586152479999</v>
      </c>
      <c r="E66" s="80">
        <v>49.638060042120003</v>
      </c>
      <c r="F66" s="80">
        <v>57.176595451489703</v>
      </c>
      <c r="G66" s="35"/>
      <c r="H66" s="80">
        <v>40.931389732710294</v>
      </c>
      <c r="I66" s="35"/>
      <c r="J66" s="82" t="s">
        <v>136</v>
      </c>
      <c r="K66" s="35"/>
      <c r="L66" s="80">
        <v>8.8126390903200296</v>
      </c>
      <c r="M66" s="80">
        <v>26.494947062159909</v>
      </c>
      <c r="N66" s="80">
        <v>14.330473889640004</v>
      </c>
      <c r="O66" s="80">
        <v>7.5385354093697003</v>
      </c>
      <c r="P66" s="35"/>
      <c r="Q66" s="80">
        <v>40.931389732710294</v>
      </c>
      <c r="R66" s="35"/>
      <c r="S66" s="82" t="s">
        <v>136</v>
      </c>
    </row>
    <row r="67" spans="2:19" ht="15.75" x14ac:dyDescent="0.25">
      <c r="B67" s="74" t="s">
        <v>162</v>
      </c>
      <c r="C67" s="80">
        <v>4.5886217171954407</v>
      </c>
      <c r="D67" s="80">
        <v>10.272871472801301</v>
      </c>
      <c r="E67" s="80">
        <v>14.998660217786901</v>
      </c>
      <c r="F67" s="80">
        <v>21.466175342570899</v>
      </c>
      <c r="G67" s="35"/>
      <c r="H67" s="80">
        <v>-16.949420559847699</v>
      </c>
      <c r="I67" s="35"/>
      <c r="J67" s="82" t="s">
        <v>136</v>
      </c>
      <c r="K67" s="35"/>
      <c r="L67" s="80">
        <v>4.5886217171954407</v>
      </c>
      <c r="M67" s="80">
        <v>5.68424975560586</v>
      </c>
      <c r="N67" s="80">
        <v>4.7257887449856</v>
      </c>
      <c r="O67" s="80">
        <v>6.4675151247839988</v>
      </c>
      <c r="P67" s="35"/>
      <c r="Q67" s="80">
        <v>-16.949420559847699</v>
      </c>
      <c r="R67" s="35"/>
      <c r="S67" s="82" t="s">
        <v>136</v>
      </c>
    </row>
    <row r="68" spans="2:19" ht="15.75" x14ac:dyDescent="0.25">
      <c r="B68" s="92"/>
      <c r="C68" s="44"/>
      <c r="D68" s="44"/>
      <c r="E68" s="44"/>
      <c r="F68" s="44"/>
      <c r="G68" s="35"/>
      <c r="H68" s="44"/>
      <c r="I68" s="35"/>
      <c r="J68" s="93"/>
      <c r="K68" s="35"/>
      <c r="L68" s="44"/>
      <c r="M68" s="44"/>
      <c r="N68" s="44"/>
      <c r="O68" s="44"/>
      <c r="P68" s="35"/>
      <c r="Q68" s="44"/>
      <c r="R68" s="35"/>
      <c r="S68" s="93"/>
    </row>
    <row r="69" spans="2:19" ht="15.75" x14ac:dyDescent="0.25">
      <c r="B69" s="78" t="s">
        <v>155</v>
      </c>
      <c r="C69" s="98">
        <v>-2.0216188680612599</v>
      </c>
      <c r="D69" s="98">
        <v>-0.55762150767070295</v>
      </c>
      <c r="E69" s="98">
        <v>3.2085176751886801</v>
      </c>
      <c r="F69" s="98">
        <v>15.071672889091101</v>
      </c>
      <c r="G69" s="87"/>
      <c r="H69" s="98">
        <v>4.9528560768232204</v>
      </c>
      <c r="I69" s="87"/>
      <c r="J69" s="100" t="s">
        <v>136</v>
      </c>
      <c r="K69" s="35"/>
      <c r="L69" s="98">
        <v>-2.0216188680612599</v>
      </c>
      <c r="M69" s="98">
        <v>1.4639973603905569</v>
      </c>
      <c r="N69" s="98">
        <v>3.7661391828593831</v>
      </c>
      <c r="O69" s="98">
        <v>11.86315521390242</v>
      </c>
      <c r="P69" s="87"/>
      <c r="Q69" s="98">
        <v>4.9528560768232204</v>
      </c>
      <c r="R69" s="87"/>
      <c r="S69" s="100" t="s">
        <v>136</v>
      </c>
    </row>
    <row r="70" spans="2:19" ht="15.75" x14ac:dyDescent="0.25">
      <c r="B70" s="74" t="s">
        <v>172</v>
      </c>
      <c r="C70" s="80">
        <v>-1.7057537289245299</v>
      </c>
      <c r="D70" s="80">
        <v>-3.0544050721839699</v>
      </c>
      <c r="E70" s="80">
        <v>0.64562816961327196</v>
      </c>
      <c r="F70" s="80">
        <v>7.17508760252292</v>
      </c>
      <c r="G70" s="35"/>
      <c r="H70" s="80">
        <v>3.9740767910202397</v>
      </c>
      <c r="I70" s="35"/>
      <c r="J70" s="82" t="s">
        <v>136</v>
      </c>
      <c r="K70" s="35"/>
      <c r="L70" s="80">
        <v>-1.7057537289245299</v>
      </c>
      <c r="M70" s="80">
        <v>-1.34865134325944</v>
      </c>
      <c r="N70" s="80">
        <v>3.7000332417972421</v>
      </c>
      <c r="O70" s="80">
        <v>6.5294594329097055</v>
      </c>
      <c r="P70" s="35"/>
      <c r="Q70" s="80">
        <v>3.9740767910202397</v>
      </c>
      <c r="R70" s="35"/>
      <c r="S70" s="82" t="s">
        <v>136</v>
      </c>
    </row>
    <row r="71" spans="2:19" ht="15.75" x14ac:dyDescent="0.25">
      <c r="B71" s="74" t="s">
        <v>173</v>
      </c>
      <c r="C71" s="80">
        <v>-2.98019984613908</v>
      </c>
      <c r="D71" s="80">
        <v>-3.1588983665174499</v>
      </c>
      <c r="E71" s="80">
        <v>-3.4576472115276302</v>
      </c>
      <c r="F71" s="80">
        <v>-1.5374363031273899</v>
      </c>
      <c r="G71" s="35"/>
      <c r="H71" s="80">
        <v>-1.8572285878686101</v>
      </c>
      <c r="I71" s="35"/>
      <c r="J71" s="82">
        <v>0.37681072285313333</v>
      </c>
      <c r="K71" s="35"/>
      <c r="L71" s="80">
        <v>-2.98019984613908</v>
      </c>
      <c r="M71" s="80">
        <v>-0.17869852037836997</v>
      </c>
      <c r="N71" s="80">
        <v>-0.29874884501018029</v>
      </c>
      <c r="O71" s="80">
        <v>1.9202109084002301</v>
      </c>
      <c r="P71" s="35"/>
      <c r="Q71" s="80">
        <v>-1.8572285878686101</v>
      </c>
      <c r="R71" s="35"/>
      <c r="S71" s="82">
        <v>0.37681072285313333</v>
      </c>
    </row>
    <row r="72" spans="2:19" ht="15.75" x14ac:dyDescent="0.25">
      <c r="B72" s="74" t="s">
        <v>174</v>
      </c>
      <c r="C72" s="80">
        <v>1.09799826519328</v>
      </c>
      <c r="D72" s="80">
        <v>2.85906256036019</v>
      </c>
      <c r="E72" s="80">
        <v>3.1713191803601197</v>
      </c>
      <c r="F72" s="80">
        <v>5.8359018645948604</v>
      </c>
      <c r="G72" s="35"/>
      <c r="H72" s="80">
        <v>1.3387331715675399</v>
      </c>
      <c r="I72" s="35"/>
      <c r="J72" s="82">
        <v>0.21924889501704581</v>
      </c>
      <c r="K72" s="35"/>
      <c r="L72" s="80">
        <v>1.09799826519328</v>
      </c>
      <c r="M72" s="80">
        <v>1.76106429516691</v>
      </c>
      <c r="N72" s="80">
        <v>0.31225661999992971</v>
      </c>
      <c r="O72" s="80">
        <v>2.6645826842347407</v>
      </c>
      <c r="P72" s="35"/>
      <c r="Q72" s="80">
        <v>1.3387331715675399</v>
      </c>
      <c r="R72" s="35"/>
      <c r="S72" s="82">
        <v>0.21924889501704581</v>
      </c>
    </row>
    <row r="73" spans="2:19" ht="15.75" x14ac:dyDescent="0.25">
      <c r="B73" s="74" t="s">
        <v>163</v>
      </c>
      <c r="C73" s="80">
        <v>0.76438721292616796</v>
      </c>
      <c r="D73" s="80">
        <v>2.3189048857368597</v>
      </c>
      <c r="E73" s="80">
        <v>2.99577630042138</v>
      </c>
      <c r="F73" s="80">
        <v>4.8761785991894806</v>
      </c>
      <c r="G73" s="35"/>
      <c r="H73" s="80">
        <v>1.0445809900798</v>
      </c>
      <c r="I73" s="35"/>
      <c r="J73" s="82">
        <v>0.36656000050159904</v>
      </c>
      <c r="K73" s="35"/>
      <c r="L73" s="80">
        <v>0.76438721292616796</v>
      </c>
      <c r="M73" s="80">
        <v>1.5545176728106918</v>
      </c>
      <c r="N73" s="80">
        <v>0.67687141468452028</v>
      </c>
      <c r="O73" s="80">
        <v>1.8804022987681006</v>
      </c>
      <c r="P73" s="35"/>
      <c r="Q73" s="80">
        <v>1.0445809900798</v>
      </c>
      <c r="R73" s="35"/>
      <c r="S73" s="82">
        <v>0.36656000050159904</v>
      </c>
    </row>
    <row r="74" spans="2:19" ht="15.75" x14ac:dyDescent="0.25">
      <c r="B74" s="74" t="s">
        <v>175</v>
      </c>
      <c r="C74" s="80">
        <v>0.57913808536259603</v>
      </c>
      <c r="D74" s="80">
        <v>0.18384635074741601</v>
      </c>
      <c r="E74" s="80">
        <v>-0.17835245640098199</v>
      </c>
      <c r="F74" s="80">
        <v>-0.75725656439010802</v>
      </c>
      <c r="G74" s="35"/>
      <c r="H74" s="80">
        <v>-0.15401727514688401</v>
      </c>
      <c r="I74" s="35"/>
      <c r="J74" s="82">
        <v>-1.2659422321542788</v>
      </c>
      <c r="K74" s="35"/>
      <c r="L74" s="80">
        <v>0.57913808536259603</v>
      </c>
      <c r="M74" s="80">
        <v>-0.39529173461518102</v>
      </c>
      <c r="N74" s="80">
        <v>-0.36219880714839803</v>
      </c>
      <c r="O74" s="80">
        <v>-0.57890410798912506</v>
      </c>
      <c r="P74" s="35"/>
      <c r="Q74" s="80">
        <v>-0.15401727514688401</v>
      </c>
      <c r="R74" s="35"/>
      <c r="S74" s="82">
        <v>-1.2659422321542788</v>
      </c>
    </row>
    <row r="75" spans="2:19" ht="15.75" x14ac:dyDescent="0.25">
      <c r="B75" s="99" t="s">
        <v>164</v>
      </c>
      <c r="C75" s="90">
        <v>0.188920210666151</v>
      </c>
      <c r="D75" s="90">
        <v>0.37287940207064901</v>
      </c>
      <c r="E75" s="90">
        <v>0.13139202165744102</v>
      </c>
      <c r="F75" s="90">
        <v>-0.27127280331353198</v>
      </c>
      <c r="G75" s="35"/>
      <c r="H75" s="90">
        <v>0.62777705002335904</v>
      </c>
      <c r="I75" s="35"/>
      <c r="J75" s="91" t="s">
        <v>136</v>
      </c>
      <c r="K75" s="35"/>
      <c r="L75" s="90">
        <v>0.188920210666151</v>
      </c>
      <c r="M75" s="90">
        <v>0.18395919140449801</v>
      </c>
      <c r="N75" s="90">
        <v>-0.241487380413208</v>
      </c>
      <c r="O75" s="90">
        <v>-0.402664824970973</v>
      </c>
      <c r="P75" s="35"/>
      <c r="Q75" s="90">
        <v>0.62777705002335904</v>
      </c>
      <c r="R75" s="35"/>
      <c r="S75" s="91" t="s">
        <v>136</v>
      </c>
    </row>
    <row r="76" spans="2:19" ht="15.75" x14ac:dyDescent="0.25">
      <c r="B76" s="92"/>
      <c r="C76" s="44"/>
      <c r="D76" s="44"/>
      <c r="E76" s="44"/>
      <c r="F76" s="44"/>
      <c r="G76" s="35"/>
      <c r="H76" s="44"/>
      <c r="I76" s="35"/>
      <c r="J76" s="93"/>
      <c r="K76" s="35"/>
      <c r="L76" s="44"/>
      <c r="M76" s="44"/>
      <c r="N76" s="44"/>
      <c r="O76" s="44"/>
      <c r="P76" s="35"/>
      <c r="Q76" s="44"/>
      <c r="R76" s="35"/>
      <c r="S76" s="93"/>
    </row>
    <row r="77" spans="2:19" x14ac:dyDescent="0.25"/>
  </sheetData>
  <mergeCells count="4">
    <mergeCell ref="J9:J10"/>
    <mergeCell ref="S9:S10"/>
    <mergeCell ref="J44:J45"/>
    <mergeCell ref="S44:S45"/>
  </mergeCells>
  <pageMargins left="0.7" right="0.7" top="0.75" bottom="0.75" header="0.3" footer="0.3"/>
  <pageSetup paperSize="9" scale="3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Index</vt:lpstr>
      <vt:lpstr>03M 2020_BS</vt:lpstr>
      <vt:lpstr>03M 2020_Con P&amp;L</vt:lpstr>
      <vt:lpstr>03M 2020_P&amp;L by BU</vt:lpstr>
      <vt:lpstr>Quarterly standalone</vt:lpstr>
      <vt:lpstr>Prem &amp; Attr. Result by Country</vt:lpstr>
      <vt:lpstr>'Prem &amp; Attr. Result by Country'!Área_de_impresión</vt:lpstr>
      <vt:lpstr>'Quarterly standalone'!Área_de_impresión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2020-05-13T15:40:26Z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